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3"/>
  </bookViews>
  <sheets>
    <sheet name="ZB ČRNOLICA" sheetId="1" r:id="rId1"/>
    <sheet name="AB ZIDOVI" sheetId="2" r:id="rId2"/>
    <sheet name="NASIPI" sheetId="3" r:id="rId3"/>
    <sheet name="REKAPITULACIJA" sheetId="4" r:id="rId4"/>
  </sheets>
  <definedNames>
    <definedName name="_xlnm.Print_Titles" localSheetId="1">'AB ZIDOVI'!$1:$3</definedName>
    <definedName name="_xlnm.Print_Titles" localSheetId="2">'NASIPI'!$1:$3</definedName>
    <definedName name="_xlnm.Print_Titles" localSheetId="0">'ZB ČRNOLICA'!$1:$3</definedName>
  </definedNames>
  <calcPr fullCalcOnLoad="1"/>
</workbook>
</file>

<file path=xl/sharedStrings.xml><?xml version="1.0" encoding="utf-8"?>
<sst xmlns="http://schemas.openxmlformats.org/spreadsheetml/2006/main" count="622" uniqueCount="134">
  <si>
    <t>Projektiranje in svetovanje</t>
  </si>
  <si>
    <t>št.</t>
  </si>
  <si>
    <t>opis dela</t>
  </si>
  <si>
    <t>mer.
en.</t>
  </si>
  <si>
    <t>količina</t>
  </si>
  <si>
    <t>cena za
enoto (SIT)</t>
  </si>
  <si>
    <t>skupaj (SIT)</t>
  </si>
  <si>
    <t>a.</t>
  </si>
  <si>
    <t>NASIP</t>
  </si>
  <si>
    <t>1.</t>
  </si>
  <si>
    <t>Preddela</t>
  </si>
  <si>
    <t>km</t>
  </si>
  <si>
    <t>2.</t>
  </si>
  <si>
    <t>m3</t>
  </si>
  <si>
    <t>3.</t>
  </si>
  <si>
    <t>4.</t>
  </si>
  <si>
    <t>Humuziranje nasipa z dovozom materiala iz deponije.</t>
  </si>
  <si>
    <t>5.</t>
  </si>
  <si>
    <t>Posejanje površin s travnim semenom in dodatkom umetnega gnojila.</t>
  </si>
  <si>
    <t>m2</t>
  </si>
  <si>
    <t>6.</t>
  </si>
  <si>
    <t>kom</t>
  </si>
  <si>
    <t>7.</t>
  </si>
  <si>
    <t>m1</t>
  </si>
  <si>
    <t>skupaj a:</t>
  </si>
  <si>
    <t>ZAPORNIČNI OBJEKT</t>
  </si>
  <si>
    <t>Zakoličba objekta in postavitev gradbenih profilov.</t>
  </si>
  <si>
    <t>kg</t>
  </si>
  <si>
    <t>8.</t>
  </si>
  <si>
    <t>skupaj :</t>
  </si>
  <si>
    <t>OSTALA DELA</t>
  </si>
  <si>
    <t>Izdelava projektne dokumentacije 2%</t>
  </si>
  <si>
    <t>sit</t>
  </si>
  <si>
    <t>Raziskave in nadzor  2%</t>
  </si>
  <si>
    <t>Nepredvidena dela  15%</t>
  </si>
  <si>
    <t xml:space="preserve">Monitoring  </t>
  </si>
  <si>
    <t>DDV 20%</t>
  </si>
  <si>
    <t xml:space="preserve">skupaj </t>
  </si>
  <si>
    <t xml:space="preserve">Odkupi </t>
  </si>
  <si>
    <t>Odkupi zemljišč in komasacijski           postopek</t>
  </si>
  <si>
    <t>SUHI ZADRŽEVALNIK ČRNOLICA</t>
  </si>
  <si>
    <t>skupaj ZB ČRNOLICA</t>
  </si>
  <si>
    <t>VISOKOVODNI OBRAMBNI ZID</t>
  </si>
  <si>
    <t>NA LEVEM BREGU VOGLAJNE, L=122 m</t>
  </si>
  <si>
    <t>PRIPRAVLJALNA DELA</t>
  </si>
  <si>
    <t>Zakoličba zidu in višinska navezava</t>
  </si>
  <si>
    <t>ur</t>
  </si>
  <si>
    <t>Postavitev in zavarovanje gradbenih profilov na razdalji 15 m</t>
  </si>
  <si>
    <t>Čiščenje brežin Voglajne in sežig grmovja</t>
  </si>
  <si>
    <t>Posek dreves nad fi 20 cm in odstranitev panjev</t>
  </si>
  <si>
    <t>Odkup zemljišč za gradnjo predvidenih objektov</t>
  </si>
  <si>
    <t>Projektantski nadzor</t>
  </si>
  <si>
    <t>Nepredvidena dela</t>
  </si>
  <si>
    <t xml:space="preserve">ocena </t>
  </si>
  <si>
    <t>b</t>
  </si>
  <si>
    <t>ZEMELJSKA DELA</t>
  </si>
  <si>
    <t>Strojni odriv humusa deb. 20 cm na začasno deponijo na razdalji do 15 m</t>
  </si>
  <si>
    <t>Strojni izkop materiala III. ktg. z odvozom na začasno deponijo</t>
  </si>
  <si>
    <t>Zasip za zidom z izkopanim materialom</t>
  </si>
  <si>
    <t>Planiranje zasipa, humusiranje in sejanje trave</t>
  </si>
  <si>
    <t>Nakladanje, odvoz in razkladanje odvečnega materiala na deponijo oddaljenosti cca 1 km</t>
  </si>
  <si>
    <t>Čiščenje struge Voglajne z odvozom na deponijo do 10 km</t>
  </si>
  <si>
    <t>Nepredvidena dela (5%)</t>
  </si>
  <si>
    <t>c</t>
  </si>
  <si>
    <t>GRADBENA IN OBRTNA DELA</t>
  </si>
  <si>
    <t>Ročna izravnava dna gradbene jame</t>
  </si>
  <si>
    <t>Betoniranje temelja zidu MB30</t>
  </si>
  <si>
    <t>Betoniranje zidu MB30</t>
  </si>
  <si>
    <t>Opaž za temelj zidu</t>
  </si>
  <si>
    <t>Dvostranski opaž za zid do 5m</t>
  </si>
  <si>
    <t>Dobava in polaganje rebraste armature RA 400/500 fi 10 v temelj zidu in zid</t>
  </si>
  <si>
    <t>Izvedba diletacij s stiroporjem</t>
  </si>
  <si>
    <t>m</t>
  </si>
  <si>
    <t>Ocena (5%)</t>
  </si>
  <si>
    <t>d</t>
  </si>
  <si>
    <t>ZAKLJUČNA DELA</t>
  </si>
  <si>
    <t>Čiščenje gradbišča po končanih delih</t>
  </si>
  <si>
    <t>Izdelava geodetskega posnetka izvedenega stanja in PID</t>
  </si>
  <si>
    <t>VISOKOVODNI OBRAMBNI ZID Z NASIPOM</t>
  </si>
  <si>
    <t>NA DESNEM BREGU VOGLAJNE, L=126m,</t>
  </si>
  <si>
    <t>med železniškim mostom in cestnim mostom Šentjur - Planina</t>
  </si>
  <si>
    <t>Dobava, dovoz in vgrajevanje glinomeljastega materiala in formiranje nasipa s komprimacijo v plasteh po 30 cm do 95% po SPP</t>
  </si>
  <si>
    <t>Dvig ceste pri mosu Šentjur - Planina</t>
  </si>
  <si>
    <t>NA DESNEM BREGU VOGLAJNE - OB BOHORJU, L=224m</t>
  </si>
  <si>
    <t>Odstranitev lesene lope</t>
  </si>
  <si>
    <t>NA DESNEM BREGU VOGLAJNE - pri, L=60m</t>
  </si>
  <si>
    <t xml:space="preserve">VISOKOVODNI OBRAMBNI ZID </t>
  </si>
  <si>
    <t xml:space="preserve">I. </t>
  </si>
  <si>
    <t>AB ZID</t>
  </si>
  <si>
    <t xml:space="preserve">II. </t>
  </si>
  <si>
    <t>VISOKOVODNI OBRAMBNI NASIP NA LEVEM BREGU VOGLAJNE</t>
  </si>
  <si>
    <t>Zakoličba  in višinska navezava</t>
  </si>
  <si>
    <t>Postavitev in zavarovanje gradbenih profilov na razdalji 50 m</t>
  </si>
  <si>
    <t>Dobava, dovoz in vgrajevanje glinenomeljastega materiala in formiranje nasipa s komprimacijo v plasteh po 30 cm do 95% po SPP</t>
  </si>
  <si>
    <t>Humusiranje nasipa s humusom, fino planiranje in zatravitev</t>
  </si>
  <si>
    <t>SKUPAJ</t>
  </si>
  <si>
    <t>SKUPAJ:</t>
  </si>
  <si>
    <t>SKUPJ:</t>
  </si>
  <si>
    <t>VISOKOVODNI OBRAMBNI NASIP NA DESNEM BREGU VOGLAJNE</t>
  </si>
  <si>
    <t>L=895m</t>
  </si>
  <si>
    <t>SIT</t>
  </si>
  <si>
    <t>SKUPAJ OCENA VSEH UREDITEV:</t>
  </si>
  <si>
    <t>Izkop humuzne plasti z odrvom na 30 m</t>
  </si>
  <si>
    <t>Dovoz in vgradnja glinasto-meljastega materiala, razplaniranje in komprimiranje v plasteh.</t>
  </si>
  <si>
    <t>Izdelava dovoznih poljskih poti na notranji strani zadrževalnika širine 3,0 m</t>
  </si>
  <si>
    <t>Objekt - betonska, armiranobetonska, tesarska dela in hidroizolacije</t>
  </si>
  <si>
    <t xml:space="preserve">4. </t>
  </si>
  <si>
    <t>Dovod električne energije in avtomatika upravljanja</t>
  </si>
  <si>
    <t>Objekt - strojna in hidromehanska oprema</t>
  </si>
  <si>
    <t>Odkup zemljišč za ZB</t>
  </si>
  <si>
    <t>REGULACIJA VOGLAJNE</t>
  </si>
  <si>
    <t>Regulacija Voglajne v dolžini ca. 200 m, zasip stare struge</t>
  </si>
  <si>
    <t>skupaj a - d</t>
  </si>
  <si>
    <t>NA LEVEM BREGU VOGLAJNE, L=122 m, pri Klavnicah</t>
  </si>
  <si>
    <t>NA DESNEM BREGU VOGLAJNE - pri, L=60m, nad mostom Planina - Šentjur</t>
  </si>
  <si>
    <t>IV.</t>
  </si>
  <si>
    <t>L=2335 m</t>
  </si>
  <si>
    <t>PREPUSTI</t>
  </si>
  <si>
    <t xml:space="preserve">1. </t>
  </si>
  <si>
    <t>Nov cestni most Planina - Šentjur</t>
  </si>
  <si>
    <t>Nadvišanje ceste pri mostu Bohor</t>
  </si>
  <si>
    <t>NASIPI</t>
  </si>
  <si>
    <t>Inundacijska odprtina na cesti Šentjur - Slivnica (pri Bohorju), ureditev struge v dolžini 100 m, zavarovanje vtoka in iztoka iz prepusta, čiščenje dna obstoječe struge</t>
  </si>
  <si>
    <t>Inundacijska odprtina pod industrijskim tirom, zavarovanje vtoka in iztoka iz prepusta, ureditev struge</t>
  </si>
  <si>
    <t>Inundacijska odprtina pod železniškim mostom, zavarovanje vtoka in iztoka iz prepusta, ureditev struge</t>
  </si>
  <si>
    <t>ocena</t>
  </si>
  <si>
    <t>III..</t>
  </si>
  <si>
    <t xml:space="preserve">NASIPI </t>
  </si>
  <si>
    <t>III.</t>
  </si>
  <si>
    <t xml:space="preserve">SKUPAJ </t>
  </si>
  <si>
    <t>INUNDACIJSKA ODPRTINA POD GLAVNIM ŽELEZNIŠKIM TIROM</t>
  </si>
  <si>
    <t>INUNDACIJSKA ODPRTINA POD INDUSTRIJSKIM TIROM</t>
  </si>
  <si>
    <t>INUNDACIJSKA ODPRTINA NA CESTI ŠENTJUR - SLIVNICA</t>
  </si>
  <si>
    <t>NOV MOST ČEZ VOGLAJNO NA CESTI ŠENTJUR - PLANINA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</si>
</sst>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[$SIT]\ #,##0"/>
    <numFmt numFmtId="174" formatCode="[$SIT]\ #,##0;[Red][$SIT]\ #,##0"/>
    <numFmt numFmtId="175" formatCode="[$SIT]\ #,##0.00;[Red][$SIT]\ #,##0.00"/>
    <numFmt numFmtId="176" formatCode="#,##0.00;[Red]#,##0.00"/>
    <numFmt numFmtId="177" formatCode="0.00;[Red]0.00"/>
  </numFmts>
  <fonts count="21">
    <font>
      <sz val="10"/>
      <name val="Arial"/>
      <family val="0"/>
    </font>
    <font>
      <sz val="11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"/>
      <family val="1"/>
    </font>
    <font>
      <b/>
      <sz val="10"/>
      <name val="Arial"/>
      <family val="2"/>
    </font>
    <font>
      <b/>
      <sz val="10"/>
      <name val="Times New Roman CE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color indexed="50"/>
      <name val="Arial"/>
      <family val="2"/>
    </font>
    <font>
      <sz val="10"/>
      <color indexed="16"/>
      <name val="Arial"/>
      <family val="2"/>
    </font>
    <font>
      <b/>
      <sz val="11"/>
      <name val="Arial CE"/>
      <family val="2"/>
    </font>
    <font>
      <sz val="8"/>
      <name val="Arial"/>
      <family val="0"/>
    </font>
    <font>
      <b/>
      <sz val="10"/>
      <color indexed="5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 vertical="top"/>
    </xf>
    <xf numFmtId="49" fontId="2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 applyProtection="1">
      <alignment horizontal="right"/>
      <protection hidden="1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Alignment="1">
      <alignment/>
    </xf>
    <xf numFmtId="0" fontId="0" fillId="0" borderId="0" xfId="0" applyFont="1" applyAlignment="1">
      <alignment vertical="top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applyProtection="1">
      <alignment horizontal="right"/>
      <protection hidden="1"/>
    </xf>
    <xf numFmtId="0" fontId="0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/>
    </xf>
    <xf numFmtId="3" fontId="8" fillId="0" borderId="0" xfId="18" applyNumberFormat="1" applyFont="1" applyBorder="1" applyAlignment="1" applyProtection="1">
      <alignment horizontal="right"/>
      <protection locked="0"/>
    </xf>
    <xf numFmtId="3" fontId="8" fillId="0" borderId="0" xfId="18" applyNumberFormat="1" applyFont="1" applyBorder="1" applyAlignment="1" applyProtection="1">
      <alignment horizontal="right"/>
      <protection hidden="1" locked="0"/>
    </xf>
    <xf numFmtId="0" fontId="9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center"/>
    </xf>
    <xf numFmtId="3" fontId="0" fillId="0" borderId="0" xfId="18" applyNumberFormat="1" applyFont="1" applyBorder="1" applyAlignment="1" applyProtection="1">
      <alignment horizontal="right"/>
      <protection locked="0"/>
    </xf>
    <xf numFmtId="3" fontId="0" fillId="0" borderId="0" xfId="18" applyNumberFormat="1" applyFont="1" applyBorder="1" applyAlignment="1" applyProtection="1">
      <alignment horizontal="right"/>
      <protection hidden="1" locked="0"/>
    </xf>
    <xf numFmtId="0" fontId="9" fillId="0" borderId="0" xfId="0" applyFont="1" applyAlignment="1">
      <alignment/>
    </xf>
    <xf numFmtId="49" fontId="9" fillId="0" borderId="0" xfId="0" applyNumberFormat="1" applyFont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 applyProtection="1">
      <alignment horizontal="right"/>
      <protection hidden="1"/>
    </xf>
    <xf numFmtId="49" fontId="12" fillId="0" borderId="0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Font="1" applyAlignment="1">
      <alignment wrapText="1"/>
    </xf>
    <xf numFmtId="0" fontId="12" fillId="0" borderId="0" xfId="0" applyFont="1" applyAlignment="1">
      <alignment vertical="top"/>
    </xf>
    <xf numFmtId="49" fontId="12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center" vertical="top"/>
    </xf>
    <xf numFmtId="4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vertical="top" wrapText="1"/>
    </xf>
    <xf numFmtId="3" fontId="9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3" fontId="9" fillId="0" borderId="0" xfId="0" applyNumberFormat="1" applyFont="1" applyAlignment="1">
      <alignment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Alignment="1">
      <alignment/>
    </xf>
    <xf numFmtId="0" fontId="2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3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0" fontId="13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3" fontId="9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3" fontId="9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15" fillId="0" borderId="0" xfId="0" applyFont="1" applyAlignment="1">
      <alignment vertical="top"/>
    </xf>
    <xf numFmtId="49" fontId="15" fillId="0" borderId="0" xfId="0" applyNumberFormat="1" applyFont="1" applyAlignment="1">
      <alignment horizontal="center" vertical="top"/>
    </xf>
    <xf numFmtId="0" fontId="16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13" fillId="0" borderId="0" xfId="0" applyFont="1" applyAlignment="1">
      <alignment vertical="top"/>
    </xf>
    <xf numFmtId="49" fontId="13" fillId="0" borderId="0" xfId="0" applyNumberFormat="1" applyFont="1" applyAlignment="1">
      <alignment horizontal="center" vertical="top"/>
    </xf>
    <xf numFmtId="0" fontId="13" fillId="0" borderId="0" xfId="0" applyFont="1" applyAlignment="1">
      <alignment/>
    </xf>
    <xf numFmtId="0" fontId="0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49" fontId="17" fillId="0" borderId="0" xfId="0" applyNumberFormat="1" applyFont="1" applyBorder="1" applyAlignment="1">
      <alignment horizontal="center" vertical="top"/>
    </xf>
    <xf numFmtId="49" fontId="17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wrapText="1"/>
    </xf>
    <xf numFmtId="0" fontId="0" fillId="0" borderId="4" xfId="0" applyFont="1" applyBorder="1" applyAlignment="1">
      <alignment horizontal="center"/>
    </xf>
    <xf numFmtId="3" fontId="0" fillId="0" borderId="4" xfId="0" applyNumberFormat="1" applyFont="1" applyBorder="1" applyAlignment="1" applyProtection="1">
      <alignment horizontal="right"/>
      <protection hidden="1"/>
    </xf>
    <xf numFmtId="3" fontId="9" fillId="0" borderId="5" xfId="0" applyNumberFormat="1" applyFont="1" applyBorder="1" applyAlignment="1" applyProtection="1">
      <alignment horizontal="right"/>
      <protection hidden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0" fontId="9" fillId="0" borderId="0" xfId="0" applyFont="1" applyBorder="1" applyAlignment="1">
      <alignment vertical="top"/>
    </xf>
    <xf numFmtId="3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Alignment="1">
      <alignment horizontal="center"/>
    </xf>
    <xf numFmtId="3" fontId="0" fillId="0" borderId="0" xfId="0" applyNumberFormat="1" applyFont="1" applyBorder="1" applyAlignment="1" applyProtection="1">
      <alignment/>
      <protection hidden="1"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7" fillId="0" borderId="0" xfId="0" applyNumberFormat="1" applyFont="1" applyBorder="1" applyAlignment="1">
      <alignment horizontal="right"/>
    </xf>
    <xf numFmtId="3" fontId="17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5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vertical="top"/>
    </xf>
    <xf numFmtId="3" fontId="2" fillId="0" borderId="0" xfId="0" applyNumberFormat="1" applyFont="1" applyAlignment="1">
      <alignment vertical="top"/>
    </xf>
    <xf numFmtId="3" fontId="0" fillId="0" borderId="0" xfId="0" applyNumberFormat="1" applyFont="1" applyAlignment="1" applyProtection="1">
      <alignment/>
      <protection hidden="1"/>
    </xf>
    <xf numFmtId="3" fontId="9" fillId="0" borderId="0" xfId="0" applyNumberFormat="1" applyFont="1" applyBorder="1" applyAlignment="1" applyProtection="1">
      <alignment/>
      <protection hidden="1"/>
    </xf>
    <xf numFmtId="3" fontId="9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 applyProtection="1">
      <alignment horizontal="right"/>
      <protection locked="0"/>
    </xf>
    <xf numFmtId="2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vertical="top"/>
    </xf>
    <xf numFmtId="3" fontId="9" fillId="0" borderId="1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/>
    </xf>
    <xf numFmtId="2" fontId="0" fillId="0" borderId="0" xfId="18" applyNumberFormat="1" applyFont="1" applyBorder="1" applyAlignment="1" applyProtection="1">
      <alignment horizontal="right"/>
      <protection locked="0"/>
    </xf>
    <xf numFmtId="2" fontId="0" fillId="0" borderId="0" xfId="0" applyNumberFormat="1" applyFont="1" applyBorder="1" applyAlignment="1">
      <alignment horizontal="right"/>
    </xf>
    <xf numFmtId="3" fontId="9" fillId="0" borderId="0" xfId="18" applyNumberFormat="1" applyFont="1" applyBorder="1" applyAlignment="1" applyProtection="1">
      <alignment horizontal="right"/>
      <protection hidden="1" locked="0"/>
    </xf>
    <xf numFmtId="2" fontId="9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 applyProtection="1">
      <alignment horizontal="right"/>
      <protection hidden="1"/>
    </xf>
    <xf numFmtId="3" fontId="9" fillId="0" borderId="1" xfId="0" applyNumberFormat="1" applyFont="1" applyBorder="1" applyAlignment="1">
      <alignment/>
    </xf>
    <xf numFmtId="2" fontId="9" fillId="0" borderId="0" xfId="0" applyNumberFormat="1" applyFont="1" applyAlignment="1">
      <alignment horizontal="right"/>
    </xf>
    <xf numFmtId="49" fontId="9" fillId="0" borderId="6" xfId="0" applyNumberFormat="1" applyFont="1" applyBorder="1" applyAlignment="1">
      <alignment wrapText="1"/>
    </xf>
    <xf numFmtId="0" fontId="9" fillId="0" borderId="7" xfId="0" applyFont="1" applyBorder="1" applyAlignment="1">
      <alignment horizontal="center"/>
    </xf>
    <xf numFmtId="2" fontId="9" fillId="0" borderId="7" xfId="0" applyNumberFormat="1" applyFont="1" applyBorder="1" applyAlignment="1">
      <alignment horizontal="right"/>
    </xf>
    <xf numFmtId="3" fontId="9" fillId="0" borderId="7" xfId="0" applyNumberFormat="1" applyFont="1" applyBorder="1" applyAlignment="1" applyProtection="1">
      <alignment horizontal="right"/>
      <protection hidden="1"/>
    </xf>
    <xf numFmtId="3" fontId="9" fillId="0" borderId="8" xfId="0" applyNumberFormat="1" applyFont="1" applyBorder="1" applyAlignment="1">
      <alignment/>
    </xf>
    <xf numFmtId="49" fontId="9" fillId="0" borderId="9" xfId="0" applyNumberFormat="1" applyFont="1" applyBorder="1" applyAlignment="1">
      <alignment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 applyProtection="1">
      <alignment horizontal="right"/>
      <protection hidden="1"/>
    </xf>
    <xf numFmtId="3" fontId="9" fillId="0" borderId="10" xfId="0" applyNumberFormat="1" applyFont="1" applyBorder="1" applyAlignment="1" applyProtection="1">
      <alignment horizontal="right"/>
      <protection hidden="1"/>
    </xf>
    <xf numFmtId="2" fontId="0" fillId="0" borderId="4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/>
    </xf>
    <xf numFmtId="2" fontId="9" fillId="0" borderId="4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wrapText="1"/>
    </xf>
    <xf numFmtId="2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28575</xdr:rowOff>
    </xdr:from>
    <xdr:to>
      <xdr:col>3</xdr:col>
      <xdr:colOff>314325</xdr:colOff>
      <xdr:row>0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85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1676400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0"/>
          <a:ext cx="1647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28575</xdr:rowOff>
    </xdr:from>
    <xdr:to>
      <xdr:col>3</xdr:col>
      <xdr:colOff>314325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28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1676400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0"/>
          <a:ext cx="1647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28575</xdr:rowOff>
    </xdr:from>
    <xdr:to>
      <xdr:col>3</xdr:col>
      <xdr:colOff>314325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8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1676400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0"/>
          <a:ext cx="1647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28575</xdr:rowOff>
    </xdr:from>
    <xdr:to>
      <xdr:col>3</xdr:col>
      <xdr:colOff>314325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28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1543050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1514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7"/>
  <sheetViews>
    <sheetView workbookViewId="0" topLeftCell="A53">
      <selection activeCell="A1" sqref="A1:G68"/>
    </sheetView>
  </sheetViews>
  <sheetFormatPr defaultColWidth="9.140625" defaultRowHeight="12.75"/>
  <cols>
    <col min="1" max="1" width="10.28125" style="7" customWidth="1"/>
    <col min="2" max="2" width="6.140625" style="5" customWidth="1"/>
    <col min="3" max="3" width="37.140625" style="161" customWidth="1"/>
    <col min="4" max="4" width="5.8515625" style="31" customWidth="1"/>
    <col min="5" max="5" width="11.8515625" style="178" customWidth="1"/>
    <col min="6" max="6" width="11.7109375" style="83" customWidth="1"/>
    <col min="7" max="7" width="15.7109375" style="83" customWidth="1"/>
    <col min="8" max="8" width="4.7109375" style="7" customWidth="1"/>
    <col min="9" max="9" width="9.140625" style="160" customWidth="1"/>
    <col min="10" max="10" width="14.28125" style="160" bestFit="1" customWidth="1"/>
    <col min="11" max="11" width="12.7109375" style="160" bestFit="1" customWidth="1"/>
    <col min="12" max="16384" width="9.140625" style="160" customWidth="1"/>
  </cols>
  <sheetData>
    <row r="1" spans="2:8" ht="45" customHeight="1" thickBot="1">
      <c r="B1" s="2"/>
      <c r="C1" s="157"/>
      <c r="D1" s="158"/>
      <c r="E1" s="200" t="s">
        <v>0</v>
      </c>
      <c r="F1" s="201"/>
      <c r="G1" s="201"/>
      <c r="H1" s="159"/>
    </row>
    <row r="2" spans="4:8" ht="13.5" thickBot="1">
      <c r="D2" s="2"/>
      <c r="F2" s="202"/>
      <c r="G2" s="202"/>
      <c r="H2" s="160"/>
    </row>
    <row r="3" spans="1:10" s="31" customFormat="1" ht="27" customHeight="1">
      <c r="A3" s="7"/>
      <c r="B3" s="8" t="s">
        <v>1</v>
      </c>
      <c r="C3" s="8" t="s">
        <v>2</v>
      </c>
      <c r="D3" s="9" t="s">
        <v>3</v>
      </c>
      <c r="E3" s="169" t="s">
        <v>4</v>
      </c>
      <c r="F3" s="185" t="s">
        <v>5</v>
      </c>
      <c r="G3" s="195" t="s">
        <v>6</v>
      </c>
      <c r="J3" s="160"/>
    </row>
    <row r="4" spans="1:10" s="31" customFormat="1" ht="17.25" customHeight="1">
      <c r="A4" s="7"/>
      <c r="B4" s="11"/>
      <c r="C4" s="11"/>
      <c r="D4" s="12"/>
      <c r="E4" s="170"/>
      <c r="F4" s="186"/>
      <c r="G4" s="170"/>
      <c r="J4" s="160"/>
    </row>
    <row r="5" spans="1:8" s="38" customFormat="1" ht="12.75">
      <c r="A5" s="32"/>
      <c r="B5" s="63" t="s">
        <v>115</v>
      </c>
      <c r="C5" s="57" t="s">
        <v>40</v>
      </c>
      <c r="D5" s="35"/>
      <c r="E5" s="174"/>
      <c r="F5" s="37"/>
      <c r="G5" s="37"/>
      <c r="H5" s="32"/>
    </row>
    <row r="6" spans="1:8" s="31" customFormat="1" ht="12.75">
      <c r="A6" s="7"/>
      <c r="B6" s="26"/>
      <c r="C6" s="27"/>
      <c r="D6" s="28"/>
      <c r="E6" s="29"/>
      <c r="F6" s="30"/>
      <c r="G6" s="30"/>
      <c r="H6" s="7"/>
    </row>
    <row r="7" spans="1:8" s="38" customFormat="1" ht="12.75">
      <c r="A7" s="32"/>
      <c r="B7" s="33" t="s">
        <v>7</v>
      </c>
      <c r="C7" s="34" t="s">
        <v>8</v>
      </c>
      <c r="D7" s="35"/>
      <c r="E7" s="36"/>
      <c r="F7" s="37"/>
      <c r="G7" s="37"/>
      <c r="H7" s="32"/>
    </row>
    <row r="8" spans="2:8" ht="12.75">
      <c r="B8" s="39"/>
      <c r="C8" s="40"/>
      <c r="D8" s="41"/>
      <c r="E8" s="42"/>
      <c r="F8" s="43"/>
      <c r="G8" s="43"/>
      <c r="H8" s="160"/>
    </row>
    <row r="9" spans="1:7" s="50" customFormat="1" ht="12.75">
      <c r="A9" s="44"/>
      <c r="B9" s="45" t="s">
        <v>9</v>
      </c>
      <c r="C9" s="46" t="s">
        <v>10</v>
      </c>
      <c r="D9" s="47" t="s">
        <v>11</v>
      </c>
      <c r="E9" s="48">
        <v>3.155</v>
      </c>
      <c r="F9" s="49">
        <v>1200000</v>
      </c>
      <c r="G9" s="49">
        <f>E9*F9</f>
        <v>3785999.9999999995</v>
      </c>
    </row>
    <row r="10" spans="1:7" s="38" customFormat="1" ht="12.75">
      <c r="A10" s="32"/>
      <c r="B10" s="45"/>
      <c r="C10" s="46"/>
      <c r="D10" s="47"/>
      <c r="E10" s="48"/>
      <c r="F10" s="49"/>
      <c r="G10" s="49"/>
    </row>
    <row r="11" spans="1:7" s="38" customFormat="1" ht="12.75">
      <c r="A11" s="32"/>
      <c r="B11" s="45" t="s">
        <v>12</v>
      </c>
      <c r="C11" s="46" t="s">
        <v>102</v>
      </c>
      <c r="D11" s="47" t="s">
        <v>13</v>
      </c>
      <c r="E11" s="48">
        <v>9400</v>
      </c>
      <c r="F11" s="49">
        <v>400</v>
      </c>
      <c r="G11" s="49">
        <f>E11*F11</f>
        <v>3760000</v>
      </c>
    </row>
    <row r="12" spans="1:7" s="50" customFormat="1" ht="12.75">
      <c r="A12" s="44"/>
      <c r="B12" s="45"/>
      <c r="C12" s="46"/>
      <c r="D12" s="47"/>
      <c r="E12" s="48"/>
      <c r="F12" s="49"/>
      <c r="G12" s="49"/>
    </row>
    <row r="13" spans="1:7" s="38" customFormat="1" ht="38.25">
      <c r="A13" s="32"/>
      <c r="B13" s="45" t="s">
        <v>14</v>
      </c>
      <c r="C13" s="46" t="s">
        <v>103</v>
      </c>
      <c r="D13" s="47" t="s">
        <v>13</v>
      </c>
      <c r="E13" s="48">
        <v>54800</v>
      </c>
      <c r="F13" s="49">
        <v>2800</v>
      </c>
      <c r="G13" s="49">
        <f>E13*F13</f>
        <v>153440000</v>
      </c>
    </row>
    <row r="14" spans="1:8" s="38" customFormat="1" ht="12.75">
      <c r="A14" s="32"/>
      <c r="B14" s="45"/>
      <c r="C14" s="51"/>
      <c r="D14" s="47"/>
      <c r="E14" s="48"/>
      <c r="F14" s="49"/>
      <c r="G14" s="49"/>
      <c r="H14" s="32"/>
    </row>
    <row r="15" spans="1:7" s="54" customFormat="1" ht="25.5">
      <c r="A15" s="53"/>
      <c r="B15" s="45" t="s">
        <v>15</v>
      </c>
      <c r="C15" s="46" t="s">
        <v>16</v>
      </c>
      <c r="D15" s="47" t="s">
        <v>13</v>
      </c>
      <c r="E15" s="48">
        <v>6661</v>
      </c>
      <c r="F15" s="49">
        <v>800</v>
      </c>
      <c r="G15" s="49">
        <f>E15*F15</f>
        <v>5328800</v>
      </c>
    </row>
    <row r="16" spans="1:7" s="54" customFormat="1" ht="12.75">
      <c r="A16" s="53"/>
      <c r="B16" s="45"/>
      <c r="C16" s="46"/>
      <c r="D16" s="47"/>
      <c r="E16" s="48"/>
      <c r="F16" s="49"/>
      <c r="G16" s="49"/>
    </row>
    <row r="17" spans="1:7" s="50" customFormat="1" ht="25.5">
      <c r="A17" s="44"/>
      <c r="B17" s="45" t="s">
        <v>17</v>
      </c>
      <c r="C17" s="46" t="s">
        <v>18</v>
      </c>
      <c r="D17" s="47" t="s">
        <v>19</v>
      </c>
      <c r="E17" s="48">
        <v>33400</v>
      </c>
      <c r="F17" s="49">
        <v>80</v>
      </c>
      <c r="G17" s="49">
        <f>E17*F17</f>
        <v>2672000</v>
      </c>
    </row>
    <row r="18" spans="1:8" s="38" customFormat="1" ht="12.75">
      <c r="A18" s="32"/>
      <c r="B18" s="45"/>
      <c r="C18" s="46"/>
      <c r="D18" s="47"/>
      <c r="E18" s="48"/>
      <c r="F18" s="49"/>
      <c r="G18" s="49"/>
      <c r="H18" s="32"/>
    </row>
    <row r="19" spans="1:7" s="38" customFormat="1" ht="25.5">
      <c r="A19" s="32"/>
      <c r="B19" s="45" t="s">
        <v>22</v>
      </c>
      <c r="C19" s="46" t="s">
        <v>104</v>
      </c>
      <c r="D19" s="47" t="s">
        <v>23</v>
      </c>
      <c r="E19" s="48">
        <v>800</v>
      </c>
      <c r="F19" s="49">
        <v>5600</v>
      </c>
      <c r="G19" s="49">
        <f>E19*F19</f>
        <v>4480000</v>
      </c>
    </row>
    <row r="20" spans="1:7" s="38" customFormat="1" ht="12.75">
      <c r="A20" s="32"/>
      <c r="B20" s="55"/>
      <c r="C20" s="46"/>
      <c r="D20" s="47"/>
      <c r="E20" s="48"/>
      <c r="F20" s="49"/>
      <c r="G20" s="49"/>
    </row>
    <row r="21" spans="1:7" s="38" customFormat="1" ht="12.75">
      <c r="A21" s="32"/>
      <c r="B21" s="56"/>
      <c r="C21" s="57" t="s">
        <v>24</v>
      </c>
      <c r="D21" s="58"/>
      <c r="E21" s="59"/>
      <c r="F21" s="60"/>
      <c r="G21" s="60">
        <f>SUM(G9:G20)</f>
        <v>173466800</v>
      </c>
    </row>
    <row r="22" spans="1:7" s="38" customFormat="1" ht="12.75">
      <c r="A22" s="32"/>
      <c r="B22" s="56"/>
      <c r="C22" s="57"/>
      <c r="D22" s="58"/>
      <c r="E22" s="59"/>
      <c r="F22" s="60"/>
      <c r="G22" s="60"/>
    </row>
    <row r="23" spans="1:7" s="38" customFormat="1" ht="12.75">
      <c r="A23" s="32"/>
      <c r="B23" s="63" t="s">
        <v>54</v>
      </c>
      <c r="C23" s="78" t="s">
        <v>25</v>
      </c>
      <c r="D23" s="35"/>
      <c r="E23" s="36"/>
      <c r="F23" s="37"/>
      <c r="G23" s="37"/>
    </row>
    <row r="24" spans="1:7" s="38" customFormat="1" ht="12.75">
      <c r="A24" s="32"/>
      <c r="B24" s="63"/>
      <c r="C24" s="78"/>
      <c r="D24" s="35"/>
      <c r="E24" s="36"/>
      <c r="F24" s="37"/>
      <c r="G24" s="37"/>
    </row>
    <row r="25" spans="1:7" s="38" customFormat="1" ht="25.5">
      <c r="A25" s="32"/>
      <c r="B25" s="45" t="s">
        <v>9</v>
      </c>
      <c r="C25" s="64" t="s">
        <v>26</v>
      </c>
      <c r="D25" s="35" t="s">
        <v>21</v>
      </c>
      <c r="E25" s="36">
        <v>1</v>
      </c>
      <c r="F25" s="37">
        <v>33000</v>
      </c>
      <c r="G25" s="37">
        <f>E25*F25</f>
        <v>33000</v>
      </c>
    </row>
    <row r="26" spans="1:7" s="66" customFormat="1" ht="12.75">
      <c r="A26" s="7"/>
      <c r="B26" s="39"/>
      <c r="C26" s="65"/>
      <c r="D26" s="28"/>
      <c r="E26" s="29"/>
      <c r="F26" s="30"/>
      <c r="G26" s="30"/>
    </row>
    <row r="27" spans="1:7" s="38" customFormat="1" ht="25.5">
      <c r="A27" s="32"/>
      <c r="B27" s="45" t="s">
        <v>12</v>
      </c>
      <c r="C27" s="64" t="s">
        <v>105</v>
      </c>
      <c r="D27" s="35" t="s">
        <v>32</v>
      </c>
      <c r="E27" s="36">
        <v>1</v>
      </c>
      <c r="F27" s="37">
        <v>42500000</v>
      </c>
      <c r="G27" s="37">
        <f>F27</f>
        <v>42500000</v>
      </c>
    </row>
    <row r="28" spans="1:7" s="38" customFormat="1" ht="12.75">
      <c r="A28" s="32"/>
      <c r="B28" s="45"/>
      <c r="C28" s="64"/>
      <c r="D28" s="35"/>
      <c r="E28" s="36"/>
      <c r="F28" s="37"/>
      <c r="G28" s="37"/>
    </row>
    <row r="29" spans="1:7" s="38" customFormat="1" ht="12.75">
      <c r="A29" s="32"/>
      <c r="B29" s="45" t="s">
        <v>14</v>
      </c>
      <c r="C29" s="64" t="s">
        <v>108</v>
      </c>
      <c r="D29" s="35" t="s">
        <v>32</v>
      </c>
      <c r="E29" s="36">
        <v>1</v>
      </c>
      <c r="F29" s="37">
        <v>15000000</v>
      </c>
      <c r="G29" s="37">
        <f>F29</f>
        <v>15000000</v>
      </c>
    </row>
    <row r="30" spans="1:7" s="38" customFormat="1" ht="12.75">
      <c r="A30" s="32"/>
      <c r="B30" s="45"/>
      <c r="C30" s="64"/>
      <c r="D30" s="35"/>
      <c r="E30" s="36"/>
      <c r="F30" s="37"/>
      <c r="G30" s="37"/>
    </row>
    <row r="31" spans="1:7" s="38" customFormat="1" ht="25.5">
      <c r="A31" s="32"/>
      <c r="B31" s="45" t="s">
        <v>106</v>
      </c>
      <c r="C31" s="64" t="s">
        <v>107</v>
      </c>
      <c r="D31" s="35" t="s">
        <v>32</v>
      </c>
      <c r="E31" s="36">
        <v>1</v>
      </c>
      <c r="F31" s="37">
        <v>18000000</v>
      </c>
      <c r="G31" s="37">
        <f>F31</f>
        <v>18000000</v>
      </c>
    </row>
    <row r="32" spans="1:7" s="38" customFormat="1" ht="12.75">
      <c r="A32" s="32"/>
      <c r="B32" s="67"/>
      <c r="C32" s="72"/>
      <c r="D32" s="69"/>
      <c r="E32" s="70"/>
      <c r="F32" s="71"/>
      <c r="G32" s="71"/>
    </row>
    <row r="33" spans="1:7" s="38" customFormat="1" ht="12.75">
      <c r="A33" s="32"/>
      <c r="B33" s="67"/>
      <c r="C33" s="68" t="s">
        <v>29</v>
      </c>
      <c r="D33" s="69"/>
      <c r="E33" s="70"/>
      <c r="F33" s="71"/>
      <c r="G33" s="60">
        <f>SUM(G25:G32)</f>
        <v>75533000</v>
      </c>
    </row>
    <row r="34" spans="1:7" s="38" customFormat="1" ht="12.75">
      <c r="A34" s="32"/>
      <c r="B34" s="67"/>
      <c r="C34" s="68"/>
      <c r="D34" s="69"/>
      <c r="E34" s="70"/>
      <c r="F34" s="71"/>
      <c r="G34" s="60"/>
    </row>
    <row r="35" spans="1:7" s="38" customFormat="1" ht="12.75">
      <c r="A35" s="32"/>
      <c r="B35" s="67"/>
      <c r="C35" s="68"/>
      <c r="D35" s="69"/>
      <c r="E35" s="70"/>
      <c r="F35" s="71"/>
      <c r="G35" s="60"/>
    </row>
    <row r="36" spans="1:7" s="38" customFormat="1" ht="12.75">
      <c r="A36" s="32"/>
      <c r="B36" s="76" t="s">
        <v>63</v>
      </c>
      <c r="C36" s="68" t="s">
        <v>30</v>
      </c>
      <c r="D36" s="69"/>
      <c r="E36" s="87"/>
      <c r="F36" s="203"/>
      <c r="G36" s="203"/>
    </row>
    <row r="37" spans="1:8" s="31" customFormat="1" ht="12.75">
      <c r="A37" s="7"/>
      <c r="B37" s="16"/>
      <c r="C37" s="17"/>
      <c r="D37" s="15"/>
      <c r="E37" s="18"/>
      <c r="F37" s="19"/>
      <c r="G37" s="20"/>
      <c r="H37" s="7"/>
    </row>
    <row r="38" spans="1:8" s="31" customFormat="1" ht="12.75">
      <c r="A38" s="7"/>
      <c r="B38" s="81"/>
      <c r="C38" s="82"/>
      <c r="D38" s="15"/>
      <c r="E38" s="18"/>
      <c r="F38" s="19"/>
      <c r="G38" s="20"/>
      <c r="H38" s="7"/>
    </row>
    <row r="39" spans="1:8" s="31" customFormat="1" ht="12.75">
      <c r="A39" s="7"/>
      <c r="B39" s="143" t="s">
        <v>9</v>
      </c>
      <c r="C39" s="82" t="s">
        <v>31</v>
      </c>
      <c r="D39" s="15" t="s">
        <v>32</v>
      </c>
      <c r="E39" s="18">
        <v>1</v>
      </c>
      <c r="F39" s="19">
        <v>10000000</v>
      </c>
      <c r="G39" s="83">
        <f>E39*F39</f>
        <v>10000000</v>
      </c>
      <c r="H39" s="7"/>
    </row>
    <row r="40" spans="1:8" s="31" customFormat="1" ht="12.75">
      <c r="A40" s="7"/>
      <c r="B40" s="81"/>
      <c r="C40" s="82"/>
      <c r="D40" s="15"/>
      <c r="E40" s="18"/>
      <c r="F40" s="19"/>
      <c r="G40" s="20"/>
      <c r="H40" s="7"/>
    </row>
    <row r="41" spans="1:8" s="31" customFormat="1" ht="12.75">
      <c r="A41" s="7"/>
      <c r="B41" s="81" t="s">
        <v>12</v>
      </c>
      <c r="C41" s="82" t="s">
        <v>33</v>
      </c>
      <c r="D41" s="15" t="s">
        <v>32</v>
      </c>
      <c r="E41" s="18">
        <v>1</v>
      </c>
      <c r="F41" s="19">
        <v>10000000</v>
      </c>
      <c r="G41" s="83">
        <f>E41*F41</f>
        <v>10000000</v>
      </c>
      <c r="H41" s="7"/>
    </row>
    <row r="42" spans="1:8" s="31" customFormat="1" ht="12.75">
      <c r="A42" s="7"/>
      <c r="B42" s="81"/>
      <c r="C42" s="82"/>
      <c r="D42" s="15"/>
      <c r="E42" s="18"/>
      <c r="F42" s="19"/>
      <c r="G42" s="83"/>
      <c r="H42" s="7"/>
    </row>
    <row r="43" spans="1:8" s="31" customFormat="1" ht="12.75">
      <c r="A43" s="7"/>
      <c r="B43" s="81" t="s">
        <v>14</v>
      </c>
      <c r="C43" s="82" t="s">
        <v>34</v>
      </c>
      <c r="D43" s="15" t="s">
        <v>32</v>
      </c>
      <c r="E43" s="18">
        <v>1</v>
      </c>
      <c r="F43" s="19">
        <v>61000000</v>
      </c>
      <c r="G43" s="83">
        <f>E43*F43</f>
        <v>61000000</v>
      </c>
      <c r="H43" s="7"/>
    </row>
    <row r="44" spans="1:8" s="31" customFormat="1" ht="12.75">
      <c r="A44" s="7"/>
      <c r="B44" s="81"/>
      <c r="C44" s="82"/>
      <c r="D44" s="15"/>
      <c r="E44" s="18"/>
      <c r="F44" s="19"/>
      <c r="G44" s="20"/>
      <c r="H44" s="7"/>
    </row>
    <row r="45" spans="1:8" s="31" customFormat="1" ht="12.75">
      <c r="A45" s="7"/>
      <c r="B45" s="81" t="s">
        <v>15</v>
      </c>
      <c r="C45" s="82" t="s">
        <v>35</v>
      </c>
      <c r="D45" s="15" t="s">
        <v>32</v>
      </c>
      <c r="E45" s="18">
        <v>1</v>
      </c>
      <c r="F45" s="19">
        <v>25000000</v>
      </c>
      <c r="G45" s="83">
        <f>E45*F45</f>
        <v>25000000</v>
      </c>
      <c r="H45" s="7"/>
    </row>
    <row r="46" spans="1:8" s="31" customFormat="1" ht="12.75">
      <c r="A46" s="7"/>
      <c r="B46" s="81"/>
      <c r="C46" s="82"/>
      <c r="D46" s="15"/>
      <c r="E46" s="18"/>
      <c r="F46" s="19"/>
      <c r="G46" s="20"/>
      <c r="H46" s="7"/>
    </row>
    <row r="47" spans="1:8" s="31" customFormat="1" ht="12.75">
      <c r="A47" s="7"/>
      <c r="B47" s="16"/>
      <c r="C47" s="17" t="s">
        <v>37</v>
      </c>
      <c r="D47" s="15"/>
      <c r="E47" s="18"/>
      <c r="F47" s="19"/>
      <c r="G47" s="84">
        <f>SUM(G37:G45)</f>
        <v>106000000</v>
      </c>
      <c r="H47" s="7"/>
    </row>
    <row r="48" spans="1:7" s="38" customFormat="1" ht="12.75">
      <c r="A48" s="32"/>
      <c r="B48" s="67"/>
      <c r="C48" s="68"/>
      <c r="D48" s="69"/>
      <c r="E48" s="87"/>
      <c r="F48" s="203"/>
      <c r="G48" s="204"/>
    </row>
    <row r="49" spans="1:7" s="38" customFormat="1" ht="12.75">
      <c r="A49" s="32"/>
      <c r="B49" s="67"/>
      <c r="C49" s="68"/>
      <c r="D49" s="69"/>
      <c r="E49" s="87"/>
      <c r="F49" s="203"/>
      <c r="G49" s="204"/>
    </row>
    <row r="50" spans="1:7" s="38" customFormat="1" ht="12.75">
      <c r="A50" s="32"/>
      <c r="B50" s="67"/>
      <c r="C50" s="68"/>
      <c r="D50" s="69"/>
      <c r="E50" s="87"/>
      <c r="F50" s="203"/>
      <c r="G50" s="204"/>
    </row>
    <row r="51" spans="1:7" s="38" customFormat="1" ht="12.75">
      <c r="A51" s="32"/>
      <c r="B51" s="76" t="s">
        <v>74</v>
      </c>
      <c r="C51" s="68" t="s">
        <v>110</v>
      </c>
      <c r="D51" s="69"/>
      <c r="E51" s="87"/>
      <c r="F51" s="203"/>
      <c r="G51" s="203"/>
    </row>
    <row r="52" spans="1:7" s="38" customFormat="1" ht="12.75">
      <c r="A52" s="32"/>
      <c r="B52" s="16"/>
      <c r="C52" s="17"/>
      <c r="D52" s="15"/>
      <c r="E52" s="18"/>
      <c r="F52" s="19"/>
      <c r="G52" s="20"/>
    </row>
    <row r="53" spans="1:7" s="38" customFormat="1" ht="12.75">
      <c r="A53" s="32"/>
      <c r="B53" s="81"/>
      <c r="C53" s="82"/>
      <c r="D53" s="15"/>
      <c r="E53" s="18"/>
      <c r="F53" s="19"/>
      <c r="G53" s="20"/>
    </row>
    <row r="54" spans="1:7" s="38" customFormat="1" ht="15.75" customHeight="1">
      <c r="A54" s="32"/>
      <c r="B54" s="143" t="s">
        <v>9</v>
      </c>
      <c r="C54" s="82" t="s">
        <v>111</v>
      </c>
      <c r="D54" s="15" t="s">
        <v>32</v>
      </c>
      <c r="E54" s="18">
        <v>1</v>
      </c>
      <c r="F54" s="19">
        <v>30000000</v>
      </c>
      <c r="G54" s="83">
        <f>E54*F54</f>
        <v>30000000</v>
      </c>
    </row>
    <row r="55" spans="1:7" s="38" customFormat="1" ht="15.75" customHeight="1">
      <c r="A55" s="32"/>
      <c r="B55" s="67"/>
      <c r="C55" s="68"/>
      <c r="D55" s="69"/>
      <c r="E55" s="87"/>
      <c r="F55" s="203"/>
      <c r="G55" s="204"/>
    </row>
    <row r="56" spans="1:7" s="38" customFormat="1" ht="12.75">
      <c r="A56" s="32"/>
      <c r="B56" s="67"/>
      <c r="C56" s="68"/>
      <c r="D56" s="69"/>
      <c r="E56" s="87"/>
      <c r="F56" s="203"/>
      <c r="G56" s="204"/>
    </row>
    <row r="57" spans="1:7" s="38" customFormat="1" ht="12.75">
      <c r="A57" s="32"/>
      <c r="B57" s="67"/>
      <c r="C57" s="68"/>
      <c r="D57" s="69"/>
      <c r="E57" s="87"/>
      <c r="F57" s="203"/>
      <c r="G57" s="204"/>
    </row>
    <row r="58" spans="1:7" s="50" customFormat="1" ht="12.75">
      <c r="A58" s="44"/>
      <c r="B58" s="76"/>
      <c r="C58" s="85" t="s">
        <v>112</v>
      </c>
      <c r="D58" s="155"/>
      <c r="E58" s="162"/>
      <c r="F58" s="154"/>
      <c r="G58" s="154">
        <f>G21+G33+G47+G54</f>
        <v>384999800</v>
      </c>
    </row>
    <row r="59" spans="1:7" s="38" customFormat="1" ht="12.75">
      <c r="A59" s="32"/>
      <c r="B59" s="76"/>
      <c r="C59" s="85"/>
      <c r="D59" s="155"/>
      <c r="E59" s="162"/>
      <c r="F59" s="154"/>
      <c r="G59" s="154"/>
    </row>
    <row r="60" spans="1:7" s="38" customFormat="1" ht="12.75">
      <c r="A60" s="32"/>
      <c r="B60" s="67"/>
      <c r="C60" s="86"/>
      <c r="E60" s="70"/>
      <c r="F60" s="70"/>
      <c r="G60" s="70"/>
    </row>
    <row r="61" spans="1:7" s="50" customFormat="1" ht="12.75">
      <c r="A61" s="44"/>
      <c r="B61" s="63" t="s">
        <v>74</v>
      </c>
      <c r="C61" s="78" t="s">
        <v>38</v>
      </c>
      <c r="D61" s="35"/>
      <c r="E61" s="174"/>
      <c r="F61" s="156"/>
      <c r="G61" s="156"/>
    </row>
    <row r="62" spans="1:7" s="54" customFormat="1" ht="12.75">
      <c r="A62" s="53"/>
      <c r="B62" s="63"/>
      <c r="C62" s="78"/>
      <c r="D62" s="35"/>
      <c r="E62" s="174"/>
      <c r="F62" s="156"/>
      <c r="G62" s="156"/>
    </row>
    <row r="63" spans="1:7" s="163" customFormat="1" ht="25.5">
      <c r="A63" s="95"/>
      <c r="B63" s="90" t="s">
        <v>9</v>
      </c>
      <c r="C63" s="91" t="s">
        <v>39</v>
      </c>
      <c r="D63" s="15" t="s">
        <v>125</v>
      </c>
      <c r="E63" s="174">
        <v>1</v>
      </c>
      <c r="F63" s="19">
        <v>50000000</v>
      </c>
      <c r="G63" s="156">
        <f>E63*F63</f>
        <v>50000000</v>
      </c>
    </row>
    <row r="64" spans="1:7" s="38" customFormat="1" ht="12.75">
      <c r="A64" s="32"/>
      <c r="B64" s="67"/>
      <c r="C64" s="86"/>
      <c r="E64" s="70"/>
      <c r="F64" s="70"/>
      <c r="G64" s="70"/>
    </row>
    <row r="65" spans="1:7" s="38" customFormat="1" ht="12.75">
      <c r="A65" s="32"/>
      <c r="B65" s="76"/>
      <c r="C65" s="149" t="s">
        <v>41</v>
      </c>
      <c r="D65" s="150"/>
      <c r="E65" s="205"/>
      <c r="F65" s="151"/>
      <c r="G65" s="152">
        <f>SUM(G60:G63)</f>
        <v>50000000</v>
      </c>
    </row>
    <row r="66" spans="1:7" s="38" customFormat="1" ht="12.75">
      <c r="A66" s="32"/>
      <c r="B66" s="45"/>
      <c r="C66" s="93"/>
      <c r="E66" s="87"/>
      <c r="F66" s="94"/>
      <c r="G66" s="94"/>
    </row>
    <row r="67" spans="1:7" s="38" customFormat="1" ht="12.75">
      <c r="A67" s="32"/>
      <c r="B67" s="81"/>
      <c r="C67" s="265"/>
      <c r="D67" s="266"/>
      <c r="E67" s="266"/>
      <c r="F67" s="96"/>
      <c r="G67" s="97"/>
    </row>
    <row r="68" spans="1:7" s="38" customFormat="1" ht="12.75">
      <c r="A68" s="32"/>
      <c r="B68" s="67"/>
      <c r="C68" s="86"/>
      <c r="E68" s="87"/>
      <c r="F68" s="94"/>
      <c r="G68" s="94"/>
    </row>
    <row r="69" spans="1:7" s="38" customFormat="1" ht="12.75">
      <c r="A69" s="32"/>
      <c r="B69" s="67"/>
      <c r="C69" s="86"/>
      <c r="E69" s="87"/>
      <c r="F69" s="94"/>
      <c r="G69" s="94"/>
    </row>
    <row r="70" spans="1:7" s="38" customFormat="1" ht="12.75">
      <c r="A70" s="32"/>
      <c r="B70" s="67"/>
      <c r="C70" s="98"/>
      <c r="E70" s="87"/>
      <c r="F70" s="94"/>
      <c r="G70" s="94"/>
    </row>
    <row r="71" spans="1:7" s="38" customFormat="1" ht="12.75">
      <c r="A71" s="86"/>
      <c r="B71" s="67"/>
      <c r="C71" s="98"/>
      <c r="E71" s="87"/>
      <c r="F71" s="94"/>
      <c r="G71" s="94"/>
    </row>
    <row r="72" spans="1:7" s="101" customFormat="1" ht="12.75">
      <c r="A72" s="86"/>
      <c r="B72" s="67"/>
      <c r="C72" s="86"/>
      <c r="D72" s="38"/>
      <c r="E72" s="87"/>
      <c r="F72" s="94"/>
      <c r="G72" s="94"/>
    </row>
    <row r="73" spans="2:7" s="38" customFormat="1" ht="12.75">
      <c r="B73" s="67"/>
      <c r="C73" s="99"/>
      <c r="E73" s="87"/>
      <c r="F73" s="94"/>
      <c r="G73" s="94"/>
    </row>
    <row r="74" spans="1:7" s="38" customFormat="1" ht="12.75">
      <c r="A74" s="86"/>
      <c r="B74" s="67"/>
      <c r="C74" s="99"/>
      <c r="E74" s="87"/>
      <c r="F74" s="94"/>
      <c r="G74" s="94"/>
    </row>
    <row r="75" spans="1:7" s="38" customFormat="1" ht="12.75">
      <c r="A75" s="86"/>
      <c r="B75" s="86"/>
      <c r="C75" s="100"/>
      <c r="D75" s="101"/>
      <c r="E75" s="102"/>
      <c r="F75" s="102"/>
      <c r="G75" s="94"/>
    </row>
    <row r="76" spans="2:7" s="38" customFormat="1" ht="12.75">
      <c r="B76" s="103"/>
      <c r="C76" s="99"/>
      <c r="D76" s="104"/>
      <c r="E76" s="105"/>
      <c r="F76" s="105"/>
      <c r="G76" s="102"/>
    </row>
    <row r="77" spans="1:7" s="38" customFormat="1" ht="12.75">
      <c r="A77" s="86"/>
      <c r="C77" s="106"/>
      <c r="E77" s="87"/>
      <c r="F77" s="87"/>
      <c r="G77" s="94"/>
    </row>
    <row r="78" spans="1:7" s="38" customFormat="1" ht="12.75">
      <c r="A78" s="86"/>
      <c r="B78" s="86"/>
      <c r="C78" s="100"/>
      <c r="D78" s="101"/>
      <c r="E78" s="102"/>
      <c r="F78" s="102"/>
      <c r="G78" s="94"/>
    </row>
    <row r="79" spans="2:7" s="38" customFormat="1" ht="12.75">
      <c r="B79" s="103"/>
      <c r="C79" s="99"/>
      <c r="D79" s="104"/>
      <c r="E79" s="105"/>
      <c r="F79" s="105"/>
      <c r="G79" s="94"/>
    </row>
    <row r="80" spans="1:7" s="38" customFormat="1" ht="12.75">
      <c r="A80" s="86"/>
      <c r="C80" s="100"/>
      <c r="E80" s="87"/>
      <c r="F80" s="87"/>
      <c r="G80" s="94"/>
    </row>
    <row r="81" spans="1:7" s="38" customFormat="1" ht="12.75">
      <c r="A81" s="86"/>
      <c r="B81" s="86"/>
      <c r="C81" s="100"/>
      <c r="D81" s="101"/>
      <c r="E81" s="102"/>
      <c r="F81" s="102"/>
      <c r="G81" s="94"/>
    </row>
    <row r="82" spans="1:7" s="38" customFormat="1" ht="12.75">
      <c r="A82" s="86"/>
      <c r="B82" s="103"/>
      <c r="C82" s="99"/>
      <c r="D82" s="99"/>
      <c r="E82" s="105"/>
      <c r="F82" s="105"/>
      <c r="G82" s="94"/>
    </row>
    <row r="83" spans="1:7" s="38" customFormat="1" ht="12.75">
      <c r="A83" s="86"/>
      <c r="B83" s="69"/>
      <c r="C83" s="106"/>
      <c r="E83" s="87"/>
      <c r="F83" s="87"/>
      <c r="G83" s="94"/>
    </row>
    <row r="84" spans="1:7" s="38" customFormat="1" ht="12.75">
      <c r="A84" s="86"/>
      <c r="B84" s="103"/>
      <c r="C84" s="100"/>
      <c r="D84" s="101"/>
      <c r="E84" s="102"/>
      <c r="F84" s="102"/>
      <c r="G84" s="94"/>
    </row>
    <row r="85" spans="1:7" s="38" customFormat="1" ht="12.75">
      <c r="A85" s="86"/>
      <c r="B85" s="103"/>
      <c r="C85" s="100"/>
      <c r="D85" s="101"/>
      <c r="E85" s="102"/>
      <c r="F85" s="102"/>
      <c r="G85" s="94"/>
    </row>
    <row r="86" spans="1:7" s="38" customFormat="1" ht="12.75">
      <c r="A86" s="86"/>
      <c r="B86" s="103"/>
      <c r="C86" s="100"/>
      <c r="D86" s="101"/>
      <c r="E86" s="102"/>
      <c r="F86" s="102"/>
      <c r="G86" s="94"/>
    </row>
    <row r="87" spans="1:7" s="38" customFormat="1" ht="12.75">
      <c r="A87" s="86"/>
      <c r="B87" s="103"/>
      <c r="C87" s="100"/>
      <c r="D87" s="101"/>
      <c r="E87" s="102"/>
      <c r="F87" s="102"/>
      <c r="G87" s="94"/>
    </row>
    <row r="88" spans="1:7" s="38" customFormat="1" ht="12.75">
      <c r="A88" s="86"/>
      <c r="B88" s="103"/>
      <c r="C88" s="100"/>
      <c r="D88" s="101"/>
      <c r="E88" s="102"/>
      <c r="F88" s="102"/>
      <c r="G88" s="94"/>
    </row>
    <row r="89" spans="2:7" s="38" customFormat="1" ht="12.75">
      <c r="B89" s="103"/>
      <c r="C89" s="100"/>
      <c r="D89" s="101"/>
      <c r="E89" s="102"/>
      <c r="F89" s="102"/>
      <c r="G89" s="94"/>
    </row>
    <row r="90" spans="1:7" s="38" customFormat="1" ht="12.75">
      <c r="A90" s="86"/>
      <c r="B90" s="103"/>
      <c r="C90" s="100"/>
      <c r="D90" s="101"/>
      <c r="E90" s="102"/>
      <c r="F90" s="102"/>
      <c r="G90" s="94"/>
    </row>
    <row r="91" spans="1:7" s="38" customFormat="1" ht="12.75">
      <c r="A91" s="86"/>
      <c r="B91" s="103"/>
      <c r="C91" s="100"/>
      <c r="D91" s="101"/>
      <c r="E91" s="102"/>
      <c r="F91" s="102"/>
      <c r="G91" s="94"/>
    </row>
    <row r="92" spans="2:7" s="38" customFormat="1" ht="12.75">
      <c r="B92" s="103"/>
      <c r="C92" s="100"/>
      <c r="D92" s="101"/>
      <c r="E92" s="102"/>
      <c r="F92" s="102"/>
      <c r="G92" s="94"/>
    </row>
    <row r="93" spans="1:7" s="38" customFormat="1" ht="12.75">
      <c r="A93" s="86"/>
      <c r="B93" s="69"/>
      <c r="C93" s="106"/>
      <c r="E93" s="87"/>
      <c r="F93" s="87"/>
      <c r="G93" s="94"/>
    </row>
    <row r="94" spans="1:7" s="38" customFormat="1" ht="12.75">
      <c r="A94" s="86"/>
      <c r="B94" s="103"/>
      <c r="C94" s="100"/>
      <c r="D94" s="101"/>
      <c r="E94" s="102"/>
      <c r="F94" s="102"/>
      <c r="G94" s="94"/>
    </row>
    <row r="95" spans="1:7" s="54" customFormat="1" ht="12.75">
      <c r="A95" s="38"/>
      <c r="B95" s="103"/>
      <c r="C95" s="99"/>
      <c r="D95" s="104"/>
      <c r="E95" s="105"/>
      <c r="F95" s="105"/>
      <c r="G95" s="94"/>
    </row>
    <row r="96" spans="1:7" s="38" customFormat="1" ht="12.75">
      <c r="A96" s="86"/>
      <c r="B96" s="69"/>
      <c r="C96" s="106"/>
      <c r="E96" s="87"/>
      <c r="F96" s="87"/>
      <c r="G96" s="94"/>
    </row>
    <row r="97" spans="1:7" s="38" customFormat="1" ht="12.75">
      <c r="A97" s="32"/>
      <c r="B97" s="103"/>
      <c r="C97" s="100"/>
      <c r="D97" s="101"/>
      <c r="E97" s="102"/>
      <c r="F97" s="102"/>
      <c r="G97" s="94"/>
    </row>
    <row r="98" spans="1:7" s="38" customFormat="1" ht="12.75">
      <c r="A98" s="32"/>
      <c r="B98" s="103"/>
      <c r="C98" s="99"/>
      <c r="D98" s="104"/>
      <c r="E98" s="105"/>
      <c r="F98" s="105"/>
      <c r="G98" s="94"/>
    </row>
    <row r="99" spans="1:7" s="38" customFormat="1" ht="12.75">
      <c r="A99" s="32"/>
      <c r="C99" s="106"/>
      <c r="E99" s="87"/>
      <c r="F99" s="87"/>
      <c r="G99" s="107"/>
    </row>
    <row r="100" spans="1:7" s="38" customFormat="1" ht="12.75">
      <c r="A100" s="32"/>
      <c r="B100" s="86"/>
      <c r="C100" s="101"/>
      <c r="D100" s="101"/>
      <c r="E100" s="102"/>
      <c r="F100" s="102"/>
      <c r="G100" s="94"/>
    </row>
    <row r="101" spans="1:7" s="38" customFormat="1" ht="12.75">
      <c r="A101" s="32"/>
      <c r="B101" s="67"/>
      <c r="C101" s="86"/>
      <c r="E101" s="87"/>
      <c r="F101" s="94"/>
      <c r="G101" s="94"/>
    </row>
    <row r="102" spans="1:7" s="38" customFormat="1" ht="12.75">
      <c r="A102" s="32"/>
      <c r="B102" s="67"/>
      <c r="C102" s="86"/>
      <c r="E102" s="87"/>
      <c r="F102" s="94"/>
      <c r="G102" s="94"/>
    </row>
    <row r="103" spans="1:7" s="38" customFormat="1" ht="12.75">
      <c r="A103" s="32"/>
      <c r="B103" s="67"/>
      <c r="C103" s="86"/>
      <c r="E103" s="87"/>
      <c r="F103" s="94"/>
      <c r="G103" s="94"/>
    </row>
    <row r="104" spans="1:7" s="38" customFormat="1" ht="12.75">
      <c r="A104" s="32"/>
      <c r="B104" s="67"/>
      <c r="C104" s="86"/>
      <c r="E104" s="102"/>
      <c r="F104" s="94"/>
      <c r="G104" s="94"/>
    </row>
    <row r="105" spans="1:7" s="38" customFormat="1" ht="12.75">
      <c r="A105" s="32"/>
      <c r="B105" s="67"/>
      <c r="C105" s="86"/>
      <c r="E105" s="87"/>
      <c r="F105" s="94"/>
      <c r="G105" s="94"/>
    </row>
    <row r="106" spans="1:7" s="38" customFormat="1" ht="12.75">
      <c r="A106" s="32"/>
      <c r="B106" s="67"/>
      <c r="C106" s="86"/>
      <c r="E106" s="87"/>
      <c r="F106" s="94"/>
      <c r="G106" s="94"/>
    </row>
    <row r="107" spans="1:7" s="38" customFormat="1" ht="12.75">
      <c r="A107" s="32"/>
      <c r="B107" s="67"/>
      <c r="C107" s="86"/>
      <c r="E107" s="102"/>
      <c r="F107" s="94"/>
      <c r="G107" s="94"/>
    </row>
    <row r="108" spans="1:7" s="38" customFormat="1" ht="12.75">
      <c r="A108" s="32"/>
      <c r="B108" s="67"/>
      <c r="C108" s="86"/>
      <c r="E108" s="87"/>
      <c r="F108" s="94"/>
      <c r="G108" s="94"/>
    </row>
    <row r="109" spans="1:7" s="38" customFormat="1" ht="12.75">
      <c r="A109" s="32"/>
      <c r="B109" s="67"/>
      <c r="C109" s="86"/>
      <c r="E109" s="87"/>
      <c r="F109" s="94"/>
      <c r="G109" s="94"/>
    </row>
    <row r="110" spans="1:7" s="38" customFormat="1" ht="12.75">
      <c r="A110" s="32"/>
      <c r="B110" s="67"/>
      <c r="C110" s="86"/>
      <c r="E110" s="102"/>
      <c r="F110" s="94"/>
      <c r="G110" s="94"/>
    </row>
    <row r="111" spans="1:7" s="38" customFormat="1" ht="12.75">
      <c r="A111" s="32"/>
      <c r="B111" s="67"/>
      <c r="C111" s="86"/>
      <c r="E111" s="87"/>
      <c r="F111" s="94"/>
      <c r="G111" s="94"/>
    </row>
    <row r="112" spans="1:7" s="38" customFormat="1" ht="12.75">
      <c r="A112" s="32"/>
      <c r="B112" s="67"/>
      <c r="C112" s="86"/>
      <c r="E112" s="87"/>
      <c r="F112" s="94"/>
      <c r="G112" s="94"/>
    </row>
    <row r="113" spans="1:7" s="38" customFormat="1" ht="12.75">
      <c r="A113" s="32"/>
      <c r="B113" s="67"/>
      <c r="C113" s="86"/>
      <c r="E113" s="102"/>
      <c r="F113" s="94"/>
      <c r="G113" s="94"/>
    </row>
    <row r="114" spans="1:7" s="38" customFormat="1" ht="12.75">
      <c r="A114" s="32"/>
      <c r="B114" s="67"/>
      <c r="C114" s="86"/>
      <c r="E114" s="87"/>
      <c r="F114" s="94"/>
      <c r="G114" s="94"/>
    </row>
    <row r="115" spans="1:7" s="38" customFormat="1" ht="12.75">
      <c r="A115" s="32"/>
      <c r="B115" s="67"/>
      <c r="C115" s="86"/>
      <c r="E115" s="87"/>
      <c r="F115" s="94"/>
      <c r="G115" s="94"/>
    </row>
    <row r="116" spans="1:7" s="38" customFormat="1" ht="12.75">
      <c r="A116" s="32"/>
      <c r="B116" s="67"/>
      <c r="C116" s="86"/>
      <c r="E116" s="87"/>
      <c r="F116" s="94"/>
      <c r="G116" s="94"/>
    </row>
    <row r="117" spans="1:7" s="38" customFormat="1" ht="12.75">
      <c r="A117" s="32"/>
      <c r="B117" s="67"/>
      <c r="C117" s="86"/>
      <c r="E117" s="87"/>
      <c r="F117" s="94"/>
      <c r="G117" s="94"/>
    </row>
    <row r="118" spans="1:7" s="38" customFormat="1" ht="12.75">
      <c r="A118" s="32"/>
      <c r="B118" s="67"/>
      <c r="C118" s="86"/>
      <c r="E118" s="87"/>
      <c r="F118" s="94"/>
      <c r="G118" s="94"/>
    </row>
    <row r="119" spans="1:7" s="38" customFormat="1" ht="12.75">
      <c r="A119" s="32"/>
      <c r="B119" s="67"/>
      <c r="C119" s="86"/>
      <c r="E119" s="87"/>
      <c r="F119" s="94"/>
      <c r="G119" s="94"/>
    </row>
    <row r="120" spans="1:7" s="38" customFormat="1" ht="12.75">
      <c r="A120" s="32"/>
      <c r="B120" s="67"/>
      <c r="C120" s="86"/>
      <c r="E120" s="87"/>
      <c r="F120" s="94"/>
      <c r="G120" s="94"/>
    </row>
    <row r="121" spans="1:7" s="38" customFormat="1" ht="12.75">
      <c r="A121" s="32"/>
      <c r="B121" s="67"/>
      <c r="C121" s="86"/>
      <c r="E121" s="87"/>
      <c r="F121" s="94"/>
      <c r="G121" s="94"/>
    </row>
    <row r="122" spans="1:7" s="38" customFormat="1" ht="12.75">
      <c r="A122" s="32"/>
      <c r="B122" s="67"/>
      <c r="C122" s="86"/>
      <c r="E122" s="87"/>
      <c r="F122" s="94"/>
      <c r="G122" s="94"/>
    </row>
    <row r="123" spans="1:7" s="38" customFormat="1" ht="12.75">
      <c r="A123" s="32"/>
      <c r="B123" s="67"/>
      <c r="C123" s="86"/>
      <c r="E123" s="87"/>
      <c r="F123" s="94"/>
      <c r="G123" s="94"/>
    </row>
    <row r="124" spans="1:7" s="38" customFormat="1" ht="12.75">
      <c r="A124" s="32"/>
      <c r="B124" s="67"/>
      <c r="C124" s="86"/>
      <c r="E124" s="87"/>
      <c r="F124" s="94"/>
      <c r="G124" s="94"/>
    </row>
    <row r="125" spans="1:7" s="38" customFormat="1" ht="12.75">
      <c r="A125" s="32"/>
      <c r="B125" s="67"/>
      <c r="C125" s="86"/>
      <c r="E125" s="87"/>
      <c r="F125" s="94"/>
      <c r="G125" s="94"/>
    </row>
    <row r="126" spans="1:7" s="38" customFormat="1" ht="12.75">
      <c r="A126" s="32"/>
      <c r="B126" s="67"/>
      <c r="C126" s="86"/>
      <c r="E126" s="87"/>
      <c r="F126" s="94"/>
      <c r="G126" s="94"/>
    </row>
    <row r="127" spans="1:7" s="38" customFormat="1" ht="12.75">
      <c r="A127" s="32"/>
      <c r="B127" s="67"/>
      <c r="C127" s="86"/>
      <c r="E127" s="87"/>
      <c r="F127" s="94"/>
      <c r="G127" s="94"/>
    </row>
    <row r="128" spans="1:7" s="38" customFormat="1" ht="12.75">
      <c r="A128" s="32"/>
      <c r="B128" s="67"/>
      <c r="C128" s="86"/>
      <c r="E128" s="87"/>
      <c r="F128" s="94"/>
      <c r="G128" s="94"/>
    </row>
    <row r="129" spans="1:7" s="38" customFormat="1" ht="12.75">
      <c r="A129" s="32"/>
      <c r="B129" s="67"/>
      <c r="C129" s="86"/>
      <c r="E129" s="87"/>
      <c r="F129" s="94"/>
      <c r="G129" s="94"/>
    </row>
    <row r="130" spans="1:7" s="38" customFormat="1" ht="12.75">
      <c r="A130" s="32"/>
      <c r="B130" s="67"/>
      <c r="C130" s="86"/>
      <c r="E130" s="87"/>
      <c r="F130" s="94"/>
      <c r="G130" s="94"/>
    </row>
    <row r="131" spans="1:7" s="38" customFormat="1" ht="12.75">
      <c r="A131" s="32"/>
      <c r="B131" s="67"/>
      <c r="C131" s="86"/>
      <c r="E131" s="87"/>
      <c r="F131" s="94"/>
      <c r="G131" s="94"/>
    </row>
    <row r="132" spans="1:7" s="38" customFormat="1" ht="12.75">
      <c r="A132" s="32"/>
      <c r="B132" s="67"/>
      <c r="C132" s="86"/>
      <c r="E132" s="87"/>
      <c r="F132" s="94"/>
      <c r="G132" s="94"/>
    </row>
    <row r="133" spans="1:7" s="38" customFormat="1" ht="12.75">
      <c r="A133" s="32"/>
      <c r="B133" s="67"/>
      <c r="C133" s="86"/>
      <c r="E133" s="87"/>
      <c r="F133" s="94"/>
      <c r="G133" s="94"/>
    </row>
    <row r="134" spans="1:7" s="38" customFormat="1" ht="12.75">
      <c r="A134" s="32"/>
      <c r="B134" s="67"/>
      <c r="C134" s="86"/>
      <c r="E134" s="87"/>
      <c r="F134" s="94"/>
      <c r="G134" s="94"/>
    </row>
    <row r="135" spans="1:7" s="38" customFormat="1" ht="12.75">
      <c r="A135" s="32"/>
      <c r="B135" s="67"/>
      <c r="C135" s="88"/>
      <c r="E135" s="87"/>
      <c r="F135" s="94"/>
      <c r="G135" s="94"/>
    </row>
    <row r="136" spans="1:7" s="38" customFormat="1" ht="12.75">
      <c r="A136" s="32"/>
      <c r="B136" s="67"/>
      <c r="C136" s="86"/>
      <c r="E136" s="87"/>
      <c r="F136" s="94"/>
      <c r="G136" s="94"/>
    </row>
    <row r="137" spans="1:7" s="38" customFormat="1" ht="12.75">
      <c r="A137" s="32"/>
      <c r="B137" s="67"/>
      <c r="C137" s="86"/>
      <c r="E137" s="87"/>
      <c r="F137" s="94"/>
      <c r="G137" s="107"/>
    </row>
    <row r="138" spans="1:7" s="38" customFormat="1" ht="12.75">
      <c r="A138" s="32"/>
      <c r="B138" s="67"/>
      <c r="C138" s="86"/>
      <c r="E138" s="87"/>
      <c r="F138" s="94"/>
      <c r="G138" s="94"/>
    </row>
    <row r="139" spans="1:7" s="38" customFormat="1" ht="12.75">
      <c r="A139" s="32"/>
      <c r="B139" s="67"/>
      <c r="C139" s="86"/>
      <c r="E139" s="87"/>
      <c r="F139" s="94"/>
      <c r="G139" s="94"/>
    </row>
    <row r="140" spans="1:7" s="38" customFormat="1" ht="12.75">
      <c r="A140" s="32"/>
      <c r="B140" s="67"/>
      <c r="C140" s="86"/>
      <c r="E140" s="87"/>
      <c r="F140" s="94"/>
      <c r="G140" s="94"/>
    </row>
    <row r="141" spans="1:7" s="38" customFormat="1" ht="12.75">
      <c r="A141" s="32"/>
      <c r="B141" s="67"/>
      <c r="C141" s="86"/>
      <c r="E141" s="87"/>
      <c r="F141" s="94"/>
      <c r="G141" s="107"/>
    </row>
    <row r="142" spans="1:7" s="38" customFormat="1" ht="12.75">
      <c r="A142" s="32"/>
      <c r="B142" s="67"/>
      <c r="C142" s="86"/>
      <c r="E142" s="87"/>
      <c r="F142" s="94"/>
      <c r="G142" s="94"/>
    </row>
    <row r="143" spans="1:7" s="38" customFormat="1" ht="12.75">
      <c r="A143" s="32"/>
      <c r="B143" s="67"/>
      <c r="C143" s="86"/>
      <c r="E143" s="87"/>
      <c r="F143" s="94"/>
      <c r="G143" s="107"/>
    </row>
    <row r="144" spans="1:7" s="38" customFormat="1" ht="12.75">
      <c r="A144" s="32"/>
      <c r="B144" s="67"/>
      <c r="C144" s="86"/>
      <c r="E144" s="87"/>
      <c r="F144" s="94"/>
      <c r="G144" s="94"/>
    </row>
    <row r="145" spans="1:7" s="38" customFormat="1" ht="12.75">
      <c r="A145" s="32"/>
      <c r="B145" s="67"/>
      <c r="C145" s="86"/>
      <c r="E145" s="87"/>
      <c r="F145" s="94"/>
      <c r="G145" s="94"/>
    </row>
    <row r="146" spans="1:7" s="38" customFormat="1" ht="12.75">
      <c r="A146" s="32"/>
      <c r="B146" s="67"/>
      <c r="C146" s="86"/>
      <c r="E146" s="87"/>
      <c r="F146" s="94"/>
      <c r="G146" s="94"/>
    </row>
    <row r="147" spans="1:7" s="38" customFormat="1" ht="12.75">
      <c r="A147" s="32"/>
      <c r="B147" s="67"/>
      <c r="C147" s="86"/>
      <c r="E147" s="87"/>
      <c r="F147" s="94"/>
      <c r="G147" s="107"/>
    </row>
    <row r="148" spans="1:7" s="38" customFormat="1" ht="12.75">
      <c r="A148" s="32"/>
      <c r="B148" s="67"/>
      <c r="C148" s="88"/>
      <c r="E148" s="87"/>
      <c r="F148" s="94"/>
      <c r="G148" s="94"/>
    </row>
    <row r="149" spans="1:7" s="38" customFormat="1" ht="12.75">
      <c r="A149" s="32"/>
      <c r="B149" s="67"/>
      <c r="C149" s="86"/>
      <c r="E149" s="87"/>
      <c r="F149" s="94"/>
      <c r="G149" s="94"/>
    </row>
    <row r="150" spans="1:7" s="38" customFormat="1" ht="12.75">
      <c r="A150" s="32"/>
      <c r="B150" s="67"/>
      <c r="C150" s="86"/>
      <c r="E150" s="87"/>
      <c r="F150" s="94"/>
      <c r="G150" s="107"/>
    </row>
    <row r="151" spans="1:7" s="38" customFormat="1" ht="12.75">
      <c r="A151" s="32"/>
      <c r="B151" s="67"/>
      <c r="C151" s="86"/>
      <c r="E151" s="87"/>
      <c r="F151" s="94"/>
      <c r="G151" s="94"/>
    </row>
    <row r="152" spans="1:7" s="38" customFormat="1" ht="12.75">
      <c r="A152" s="32"/>
      <c r="B152" s="67"/>
      <c r="C152" s="86"/>
      <c r="E152" s="87"/>
      <c r="F152" s="94"/>
      <c r="G152" s="94"/>
    </row>
    <row r="153" spans="1:7" s="54" customFormat="1" ht="12.75">
      <c r="A153" s="53"/>
      <c r="B153" s="67"/>
      <c r="C153" s="86"/>
      <c r="D153" s="38"/>
      <c r="E153" s="87"/>
      <c r="F153" s="94"/>
      <c r="G153" s="94"/>
    </row>
    <row r="154" spans="1:7" s="54" customFormat="1" ht="12.75">
      <c r="A154" s="53"/>
      <c r="B154" s="67"/>
      <c r="C154" s="86"/>
      <c r="D154" s="38"/>
      <c r="E154" s="87"/>
      <c r="F154" s="94"/>
      <c r="G154" s="94"/>
    </row>
    <row r="155" spans="1:7" s="38" customFormat="1" ht="12.75">
      <c r="A155" s="32"/>
      <c r="B155" s="67"/>
      <c r="C155" s="86"/>
      <c r="E155" s="87"/>
      <c r="F155" s="94"/>
      <c r="G155" s="94"/>
    </row>
    <row r="156" spans="1:7" s="38" customFormat="1" ht="12.75">
      <c r="A156" s="32"/>
      <c r="B156" s="67"/>
      <c r="C156" s="86"/>
      <c r="E156" s="87"/>
      <c r="F156" s="94"/>
      <c r="G156" s="94"/>
    </row>
    <row r="157" spans="1:7" s="38" customFormat="1" ht="12.75">
      <c r="A157" s="32"/>
      <c r="B157" s="45"/>
      <c r="C157" s="93"/>
      <c r="E157" s="87"/>
      <c r="F157" s="94"/>
      <c r="G157" s="94"/>
    </row>
    <row r="158" spans="1:7" s="38" customFormat="1" ht="12.75">
      <c r="A158" s="32"/>
      <c r="B158" s="45"/>
      <c r="C158" s="93"/>
      <c r="E158" s="87"/>
      <c r="F158" s="94"/>
      <c r="G158" s="94"/>
    </row>
    <row r="159" spans="1:7" s="38" customFormat="1" ht="12.75">
      <c r="A159" s="32"/>
      <c r="B159" s="67"/>
      <c r="C159" s="86"/>
      <c r="E159" s="87"/>
      <c r="F159" s="94"/>
      <c r="G159" s="94"/>
    </row>
    <row r="160" spans="1:7" s="38" customFormat="1" ht="12.75">
      <c r="A160" s="32"/>
      <c r="B160" s="67"/>
      <c r="C160" s="86"/>
      <c r="E160" s="87"/>
      <c r="F160" s="94"/>
      <c r="G160" s="94"/>
    </row>
    <row r="161" spans="1:7" s="38" customFormat="1" ht="12.75">
      <c r="A161" s="32"/>
      <c r="B161" s="67"/>
      <c r="C161" s="86"/>
      <c r="E161" s="87"/>
      <c r="F161" s="94"/>
      <c r="G161" s="94"/>
    </row>
    <row r="162" spans="1:7" s="38" customFormat="1" ht="12.75">
      <c r="A162" s="32"/>
      <c r="B162" s="67"/>
      <c r="C162" s="86"/>
      <c r="E162" s="87"/>
      <c r="F162" s="94"/>
      <c r="G162" s="94"/>
    </row>
    <row r="163" spans="1:7" s="38" customFormat="1" ht="12.75">
      <c r="A163" s="32"/>
      <c r="B163" s="67"/>
      <c r="C163" s="86"/>
      <c r="E163" s="87"/>
      <c r="F163" s="94"/>
      <c r="G163" s="94"/>
    </row>
    <row r="164" spans="1:7" s="38" customFormat="1" ht="12.75">
      <c r="A164" s="32"/>
      <c r="B164" s="67"/>
      <c r="C164" s="86"/>
      <c r="E164" s="87"/>
      <c r="F164" s="94"/>
      <c r="G164" s="94"/>
    </row>
    <row r="165" spans="1:7" s="38" customFormat="1" ht="12.75">
      <c r="A165" s="32"/>
      <c r="B165" s="67"/>
      <c r="C165" s="88"/>
      <c r="E165" s="87"/>
      <c r="F165" s="94"/>
      <c r="G165" s="94"/>
    </row>
    <row r="166" spans="1:7" s="38" customFormat="1" ht="12.75">
      <c r="A166" s="32"/>
      <c r="B166" s="67"/>
      <c r="C166" s="88"/>
      <c r="E166" s="87"/>
      <c r="F166" s="94"/>
      <c r="G166" s="94"/>
    </row>
    <row r="167" spans="1:7" s="38" customFormat="1" ht="12.75">
      <c r="A167" s="32"/>
      <c r="B167" s="67"/>
      <c r="C167" s="86"/>
      <c r="E167" s="87"/>
      <c r="F167" s="94"/>
      <c r="G167" s="94"/>
    </row>
    <row r="168" spans="1:7" s="38" customFormat="1" ht="12.75">
      <c r="A168" s="32"/>
      <c r="B168" s="67"/>
      <c r="C168" s="86"/>
      <c r="E168" s="87"/>
      <c r="F168" s="94"/>
      <c r="G168" s="94"/>
    </row>
    <row r="169" spans="1:7" s="38" customFormat="1" ht="12.75">
      <c r="A169" s="32"/>
      <c r="B169" s="67"/>
      <c r="C169" s="86"/>
      <c r="E169" s="87"/>
      <c r="F169" s="94"/>
      <c r="G169" s="94"/>
    </row>
    <row r="170" spans="1:7" s="38" customFormat="1" ht="12.75">
      <c r="A170" s="32"/>
      <c r="B170" s="67"/>
      <c r="C170" s="86"/>
      <c r="E170" s="87"/>
      <c r="F170" s="94"/>
      <c r="G170" s="94"/>
    </row>
    <row r="171" spans="1:7" s="38" customFormat="1" ht="12.75">
      <c r="A171" s="32"/>
      <c r="B171" s="67"/>
      <c r="C171" s="86"/>
      <c r="E171" s="87"/>
      <c r="F171" s="94"/>
      <c r="G171" s="94"/>
    </row>
    <row r="172" spans="1:7" s="54" customFormat="1" ht="12.75">
      <c r="A172" s="53"/>
      <c r="B172" s="67"/>
      <c r="C172" s="86"/>
      <c r="D172" s="38"/>
      <c r="E172" s="87"/>
      <c r="F172" s="94"/>
      <c r="G172" s="94"/>
    </row>
    <row r="173" spans="1:7" s="38" customFormat="1" ht="12.75">
      <c r="A173" s="32"/>
      <c r="B173" s="67"/>
      <c r="C173" s="86"/>
      <c r="E173" s="87"/>
      <c r="F173" s="94"/>
      <c r="G173" s="94"/>
    </row>
    <row r="174" spans="1:7" s="54" customFormat="1" ht="12.75">
      <c r="A174" s="53"/>
      <c r="B174" s="67"/>
      <c r="C174" s="86"/>
      <c r="D174" s="38"/>
      <c r="E174" s="87"/>
      <c r="F174" s="94"/>
      <c r="G174" s="94"/>
    </row>
    <row r="175" spans="1:7" s="54" customFormat="1" ht="12.75">
      <c r="A175" s="53"/>
      <c r="B175" s="67"/>
      <c r="C175" s="86"/>
      <c r="D175" s="38"/>
      <c r="E175" s="87"/>
      <c r="F175" s="94"/>
      <c r="G175" s="94"/>
    </row>
    <row r="176" spans="1:7" s="54" customFormat="1" ht="12.75">
      <c r="A176" s="53"/>
      <c r="B176" s="45"/>
      <c r="C176" s="93"/>
      <c r="D176" s="38"/>
      <c r="E176" s="87"/>
      <c r="F176" s="94"/>
      <c r="G176" s="94"/>
    </row>
    <row r="177" spans="1:7" s="38" customFormat="1" ht="12.75">
      <c r="A177" s="32"/>
      <c r="B177" s="67"/>
      <c r="C177" s="99"/>
      <c r="E177" s="87"/>
      <c r="F177" s="94"/>
      <c r="G177" s="94"/>
    </row>
    <row r="178" spans="1:7" s="54" customFormat="1" ht="12.75">
      <c r="A178" s="53"/>
      <c r="B178" s="45"/>
      <c r="C178" s="93"/>
      <c r="D178" s="38"/>
      <c r="E178" s="87"/>
      <c r="F178" s="94"/>
      <c r="G178" s="94"/>
    </row>
    <row r="179" spans="1:7" s="54" customFormat="1" ht="12.75">
      <c r="A179" s="53"/>
      <c r="B179" s="45"/>
      <c r="C179" s="93"/>
      <c r="D179" s="38"/>
      <c r="E179" s="87"/>
      <c r="F179" s="94"/>
      <c r="G179" s="94"/>
    </row>
    <row r="180" spans="1:7" s="54" customFormat="1" ht="12.75">
      <c r="A180" s="53"/>
      <c r="B180" s="45"/>
      <c r="C180" s="93"/>
      <c r="D180" s="38"/>
      <c r="E180" s="87"/>
      <c r="F180" s="94"/>
      <c r="G180" s="94"/>
    </row>
    <row r="181" spans="1:7" s="54" customFormat="1" ht="12.75">
      <c r="A181" s="53"/>
      <c r="B181" s="67"/>
      <c r="C181" s="86"/>
      <c r="D181" s="38"/>
      <c r="E181" s="87"/>
      <c r="F181" s="94"/>
      <c r="G181" s="94"/>
    </row>
    <row r="182" spans="1:7" s="54" customFormat="1" ht="12.75">
      <c r="A182" s="53"/>
      <c r="B182" s="45"/>
      <c r="C182" s="93"/>
      <c r="D182" s="38"/>
      <c r="E182" s="87"/>
      <c r="F182" s="94"/>
      <c r="G182" s="94"/>
    </row>
    <row r="183" spans="1:7" s="54" customFormat="1" ht="12.75">
      <c r="A183" s="53"/>
      <c r="B183" s="45"/>
      <c r="C183" s="108"/>
      <c r="D183" s="38"/>
      <c r="E183" s="87"/>
      <c r="F183" s="94"/>
      <c r="G183" s="94"/>
    </row>
    <row r="184" spans="1:7" s="54" customFormat="1" ht="12.75">
      <c r="A184" s="53"/>
      <c r="B184" s="45"/>
      <c r="C184" s="93"/>
      <c r="D184" s="38"/>
      <c r="E184" s="87"/>
      <c r="F184" s="94"/>
      <c r="G184" s="94"/>
    </row>
    <row r="185" spans="1:7" s="54" customFormat="1" ht="12.75">
      <c r="A185" s="53"/>
      <c r="B185" s="45"/>
      <c r="C185" s="93"/>
      <c r="D185" s="38"/>
      <c r="E185" s="87"/>
      <c r="F185" s="94"/>
      <c r="G185" s="94"/>
    </row>
    <row r="186" spans="1:8" s="38" customFormat="1" ht="12.75">
      <c r="A186" s="32"/>
      <c r="B186" s="45"/>
      <c r="C186" s="93"/>
      <c r="E186" s="87"/>
      <c r="F186" s="94"/>
      <c r="G186" s="94"/>
      <c r="H186" s="32"/>
    </row>
    <row r="187" spans="1:7" s="54" customFormat="1" ht="12.75">
      <c r="A187" s="53"/>
      <c r="B187" s="45"/>
      <c r="C187" s="93"/>
      <c r="D187" s="38"/>
      <c r="E187" s="87"/>
      <c r="F187" s="94"/>
      <c r="G187" s="94"/>
    </row>
    <row r="188" spans="1:7" s="54" customFormat="1" ht="12.75">
      <c r="A188" s="53"/>
      <c r="B188" s="45"/>
      <c r="C188" s="93"/>
      <c r="D188" s="38"/>
      <c r="E188" s="87"/>
      <c r="F188" s="94"/>
      <c r="G188" s="94"/>
    </row>
    <row r="189" spans="1:7" s="54" customFormat="1" ht="12.75">
      <c r="A189" s="53"/>
      <c r="B189" s="45"/>
      <c r="C189" s="93"/>
      <c r="D189" s="38"/>
      <c r="E189" s="87"/>
      <c r="F189" s="94"/>
      <c r="G189" s="94"/>
    </row>
    <row r="190" spans="1:7" s="54" customFormat="1" ht="12.75">
      <c r="A190" s="53"/>
      <c r="B190" s="45"/>
      <c r="C190" s="51"/>
      <c r="E190" s="175"/>
      <c r="F190" s="59"/>
      <c r="G190" s="36"/>
    </row>
    <row r="191" spans="1:7" s="50" customFormat="1" ht="14.25" customHeight="1">
      <c r="A191" s="44"/>
      <c r="B191" s="45"/>
      <c r="C191" s="93"/>
      <c r="D191" s="38"/>
      <c r="E191" s="87"/>
      <c r="F191" s="94"/>
      <c r="G191" s="94"/>
    </row>
    <row r="192" spans="1:7" s="38" customFormat="1" ht="14.25" customHeight="1">
      <c r="A192" s="32"/>
      <c r="B192" s="45"/>
      <c r="C192" s="109"/>
      <c r="D192" s="57"/>
      <c r="E192" s="174"/>
      <c r="F192" s="107"/>
      <c r="G192" s="110"/>
    </row>
    <row r="193" spans="1:8" s="38" customFormat="1" ht="14.25" customHeight="1">
      <c r="A193" s="32"/>
      <c r="B193" s="45"/>
      <c r="C193" s="109"/>
      <c r="D193" s="57"/>
      <c r="E193" s="174"/>
      <c r="F193" s="107"/>
      <c r="G193" s="110"/>
      <c r="H193" s="32"/>
    </row>
    <row r="194" spans="1:8" s="38" customFormat="1" ht="14.25" customHeight="1">
      <c r="A194" s="32"/>
      <c r="B194" s="45"/>
      <c r="C194" s="109"/>
      <c r="D194" s="57"/>
      <c r="E194" s="174"/>
      <c r="F194" s="107"/>
      <c r="G194" s="110"/>
      <c r="H194" s="32"/>
    </row>
    <row r="195" spans="1:7" s="54" customFormat="1" ht="14.25" customHeight="1">
      <c r="A195" s="53"/>
      <c r="B195" s="76"/>
      <c r="C195" s="88"/>
      <c r="D195" s="50"/>
      <c r="E195" s="89"/>
      <c r="F195" s="92"/>
      <c r="G195" s="92"/>
    </row>
    <row r="196" spans="1:7" s="54" customFormat="1" ht="14.25" customHeight="1">
      <c r="A196" s="53"/>
      <c r="B196" s="67"/>
      <c r="C196" s="86"/>
      <c r="D196" s="38"/>
      <c r="E196" s="87"/>
      <c r="F196" s="94"/>
      <c r="G196" s="94"/>
    </row>
    <row r="197" spans="1:8" s="38" customFormat="1" ht="12.75">
      <c r="A197" s="32"/>
      <c r="B197" s="45"/>
      <c r="C197" s="46"/>
      <c r="D197" s="54"/>
      <c r="E197" s="174"/>
      <c r="F197" s="36"/>
      <c r="G197" s="94"/>
      <c r="H197" s="32"/>
    </row>
    <row r="198" spans="1:7" s="54" customFormat="1" ht="14.25" customHeight="1">
      <c r="A198" s="53"/>
      <c r="B198" s="45"/>
      <c r="C198" s="46"/>
      <c r="E198" s="174"/>
      <c r="F198" s="36"/>
      <c r="G198" s="111"/>
    </row>
    <row r="199" spans="1:7" s="38" customFormat="1" ht="12.75">
      <c r="A199" s="32"/>
      <c r="B199" s="45"/>
      <c r="C199" s="93"/>
      <c r="D199" s="54"/>
      <c r="E199" s="174"/>
      <c r="F199" s="107"/>
      <c r="G199" s="94"/>
    </row>
    <row r="200" spans="1:7" s="38" customFormat="1" ht="12.75">
      <c r="A200" s="32"/>
      <c r="B200" s="45"/>
      <c r="C200" s="93"/>
      <c r="D200" s="54"/>
      <c r="E200" s="174"/>
      <c r="F200" s="107"/>
      <c r="G200" s="107"/>
    </row>
    <row r="201" spans="1:7" s="54" customFormat="1" ht="12.75">
      <c r="A201" s="53"/>
      <c r="B201" s="45"/>
      <c r="C201" s="46"/>
      <c r="E201" s="174"/>
      <c r="F201" s="36"/>
      <c r="G201" s="94"/>
    </row>
    <row r="202" spans="1:7" s="38" customFormat="1" ht="12.75">
      <c r="A202" s="32"/>
      <c r="B202" s="45"/>
      <c r="C202" s="93"/>
      <c r="D202" s="54"/>
      <c r="E202" s="174"/>
      <c r="F202" s="107"/>
      <c r="G202" s="107"/>
    </row>
    <row r="203" spans="1:7" s="54" customFormat="1" ht="12.75">
      <c r="A203" s="53"/>
      <c r="B203" s="67"/>
      <c r="C203" s="86"/>
      <c r="D203" s="38"/>
      <c r="E203" s="87"/>
      <c r="F203" s="94"/>
      <c r="G203" s="94"/>
    </row>
    <row r="204" spans="1:7" s="54" customFormat="1" ht="12.75">
      <c r="A204" s="53"/>
      <c r="B204" s="67"/>
      <c r="C204" s="86"/>
      <c r="D204" s="38"/>
      <c r="E204" s="87"/>
      <c r="F204" s="94"/>
      <c r="G204" s="107"/>
    </row>
    <row r="205" spans="1:8" s="38" customFormat="1" ht="12.75">
      <c r="A205" s="32"/>
      <c r="B205" s="45"/>
      <c r="C205" s="93"/>
      <c r="D205" s="54"/>
      <c r="E205" s="174"/>
      <c r="F205" s="107"/>
      <c r="G205" s="94"/>
      <c r="H205" s="32"/>
    </row>
    <row r="206" spans="1:7" s="54" customFormat="1" ht="12.75">
      <c r="A206" s="53"/>
      <c r="B206" s="67"/>
      <c r="C206" s="86"/>
      <c r="D206" s="38"/>
      <c r="E206" s="87"/>
      <c r="F206" s="94"/>
      <c r="G206" s="107"/>
    </row>
    <row r="207" spans="1:7" s="54" customFormat="1" ht="12.75">
      <c r="A207" s="53"/>
      <c r="B207" s="45"/>
      <c r="C207" s="93"/>
      <c r="E207" s="174"/>
      <c r="F207" s="107"/>
      <c r="G207" s="94"/>
    </row>
    <row r="208" spans="1:7" s="54" customFormat="1" ht="12.75">
      <c r="A208" s="53"/>
      <c r="B208" s="45"/>
      <c r="C208" s="93"/>
      <c r="E208" s="174"/>
      <c r="F208" s="107"/>
      <c r="G208" s="107"/>
    </row>
    <row r="209" spans="1:7" s="54" customFormat="1" ht="12.75">
      <c r="A209" s="53"/>
      <c r="B209" s="45"/>
      <c r="C209" s="46"/>
      <c r="E209" s="174"/>
      <c r="F209" s="36"/>
      <c r="G209" s="94"/>
    </row>
    <row r="210" spans="1:8" s="38" customFormat="1" ht="12.75">
      <c r="A210" s="32"/>
      <c r="B210" s="45"/>
      <c r="C210" s="93"/>
      <c r="D210" s="54"/>
      <c r="E210" s="174"/>
      <c r="F210" s="107"/>
      <c r="G210" s="107"/>
      <c r="H210" s="32"/>
    </row>
    <row r="211" spans="1:7" s="54" customFormat="1" ht="12.75">
      <c r="A211" s="53"/>
      <c r="B211" s="45"/>
      <c r="C211" s="93"/>
      <c r="E211" s="174"/>
      <c r="F211" s="107"/>
      <c r="G211" s="94"/>
    </row>
    <row r="212" spans="1:7" s="54" customFormat="1" ht="12.75">
      <c r="A212" s="53"/>
      <c r="B212" s="45"/>
      <c r="C212" s="93"/>
      <c r="E212" s="174"/>
      <c r="F212" s="107"/>
      <c r="G212" s="107"/>
    </row>
    <row r="213" spans="1:7" s="54" customFormat="1" ht="12.75">
      <c r="A213" s="53"/>
      <c r="B213" s="45"/>
      <c r="C213" s="93"/>
      <c r="E213" s="174"/>
      <c r="F213" s="107"/>
      <c r="G213" s="94"/>
    </row>
    <row r="214" spans="1:7" s="38" customFormat="1" ht="12.75">
      <c r="A214" s="32"/>
      <c r="B214" s="45"/>
      <c r="C214" s="46"/>
      <c r="D214" s="54"/>
      <c r="E214" s="174"/>
      <c r="F214" s="36"/>
      <c r="G214" s="111"/>
    </row>
    <row r="215" spans="1:8" s="38" customFormat="1" ht="12.75">
      <c r="A215" s="32"/>
      <c r="B215" s="45"/>
      <c r="C215" s="93"/>
      <c r="D215" s="54"/>
      <c r="E215" s="174"/>
      <c r="F215" s="107"/>
      <c r="G215" s="94"/>
      <c r="H215" s="32"/>
    </row>
    <row r="216" spans="1:7" s="38" customFormat="1" ht="12.75">
      <c r="A216" s="32"/>
      <c r="B216" s="45"/>
      <c r="C216" s="93"/>
      <c r="D216" s="54"/>
      <c r="E216" s="174"/>
      <c r="F216" s="107"/>
      <c r="G216" s="94"/>
    </row>
    <row r="217" spans="1:7" s="38" customFormat="1" ht="12.75">
      <c r="A217" s="32"/>
      <c r="B217" s="45"/>
      <c r="C217" s="93"/>
      <c r="D217" s="54"/>
      <c r="E217" s="174"/>
      <c r="F217" s="107"/>
      <c r="G217" s="94"/>
    </row>
    <row r="218" spans="1:8" s="38" customFormat="1" ht="12.75">
      <c r="A218" s="32"/>
      <c r="B218" s="67"/>
      <c r="C218" s="86"/>
      <c r="E218" s="87"/>
      <c r="F218" s="94"/>
      <c r="G218" s="94"/>
      <c r="H218" s="32"/>
    </row>
    <row r="219" spans="1:7" s="38" customFormat="1" ht="12.75">
      <c r="A219" s="32"/>
      <c r="B219" s="45"/>
      <c r="C219" s="46"/>
      <c r="D219" s="54"/>
      <c r="E219" s="174"/>
      <c r="F219" s="36"/>
      <c r="G219" s="94"/>
    </row>
    <row r="220" spans="1:7" s="38" customFormat="1" ht="12.75">
      <c r="A220" s="32"/>
      <c r="B220" s="67"/>
      <c r="C220" s="88"/>
      <c r="D220" s="50"/>
      <c r="E220" s="87"/>
      <c r="F220" s="94"/>
      <c r="G220" s="110"/>
    </row>
    <row r="221" spans="1:7" s="38" customFormat="1" ht="12.75">
      <c r="A221" s="32"/>
      <c r="B221" s="67"/>
      <c r="C221" s="86"/>
      <c r="E221" s="87"/>
      <c r="F221" s="94"/>
      <c r="G221" s="94"/>
    </row>
    <row r="222" spans="1:7" s="38" customFormat="1" ht="12.75">
      <c r="A222" s="32"/>
      <c r="B222" s="45"/>
      <c r="C222" s="46"/>
      <c r="D222" s="54"/>
      <c r="E222" s="174"/>
      <c r="F222" s="36"/>
      <c r="G222" s="36"/>
    </row>
    <row r="223" spans="1:7" s="50" customFormat="1" ht="12.75">
      <c r="A223" s="44"/>
      <c r="B223" s="67"/>
      <c r="C223" s="86"/>
      <c r="D223" s="38"/>
      <c r="E223" s="87"/>
      <c r="F223" s="94"/>
      <c r="G223" s="94"/>
    </row>
    <row r="224" spans="1:7" s="38" customFormat="1" ht="12.75">
      <c r="A224" s="32"/>
      <c r="B224" s="67"/>
      <c r="C224" s="86"/>
      <c r="E224" s="87"/>
      <c r="F224" s="94"/>
      <c r="G224" s="94"/>
    </row>
    <row r="225" spans="1:7" s="54" customFormat="1" ht="12.75">
      <c r="A225" s="53"/>
      <c r="B225" s="67"/>
      <c r="C225" s="86"/>
      <c r="D225" s="38"/>
      <c r="E225" s="87"/>
      <c r="F225" s="94"/>
      <c r="G225" s="94"/>
    </row>
    <row r="226" spans="1:7" s="54" customFormat="1" ht="12.75">
      <c r="A226" s="53"/>
      <c r="B226" s="67"/>
      <c r="C226" s="86"/>
      <c r="D226" s="38"/>
      <c r="E226" s="87"/>
      <c r="F226" s="94"/>
      <c r="G226" s="94"/>
    </row>
    <row r="227" spans="1:7" s="54" customFormat="1" ht="12.75">
      <c r="A227" s="53"/>
      <c r="B227" s="76"/>
      <c r="C227" s="88"/>
      <c r="D227" s="50"/>
      <c r="E227" s="89"/>
      <c r="F227" s="92"/>
      <c r="G227" s="110"/>
    </row>
    <row r="228" spans="1:7" s="54" customFormat="1" ht="12.75">
      <c r="A228" s="53"/>
      <c r="B228" s="67"/>
      <c r="C228" s="86"/>
      <c r="D228" s="38"/>
      <c r="E228" s="87"/>
      <c r="F228" s="94"/>
      <c r="G228" s="94"/>
    </row>
    <row r="229" spans="1:7" s="54" customFormat="1" ht="12.75">
      <c r="A229" s="53"/>
      <c r="B229" s="45"/>
      <c r="C229" s="109"/>
      <c r="D229" s="57"/>
      <c r="E229" s="174"/>
      <c r="F229" s="107"/>
      <c r="G229" s="110"/>
    </row>
    <row r="230" spans="1:7" s="54" customFormat="1" ht="12.75">
      <c r="A230" s="53"/>
      <c r="B230" s="45"/>
      <c r="C230" s="109"/>
      <c r="D230" s="57"/>
      <c r="E230" s="174"/>
      <c r="F230" s="107"/>
      <c r="G230" s="110"/>
    </row>
    <row r="231" spans="1:7" s="54" customFormat="1" ht="12.75">
      <c r="A231" s="53"/>
      <c r="B231" s="45"/>
      <c r="C231" s="109"/>
      <c r="D231" s="57"/>
      <c r="E231" s="174"/>
      <c r="F231" s="107"/>
      <c r="G231" s="110"/>
    </row>
    <row r="232" spans="1:7" s="54" customFormat="1" ht="12" customHeight="1">
      <c r="A232" s="53"/>
      <c r="B232" s="45"/>
      <c r="C232" s="109"/>
      <c r="D232" s="57"/>
      <c r="E232" s="174"/>
      <c r="F232" s="107"/>
      <c r="G232" s="110"/>
    </row>
    <row r="233" spans="1:7" s="54" customFormat="1" ht="12.75">
      <c r="A233" s="53"/>
      <c r="B233" s="45"/>
      <c r="C233" s="93"/>
      <c r="D233" s="38"/>
      <c r="E233" s="87"/>
      <c r="F233" s="94"/>
      <c r="G233" s="94"/>
    </row>
    <row r="234" spans="1:7" s="54" customFormat="1" ht="12.75" customHeight="1">
      <c r="A234" s="53"/>
      <c r="B234" s="45"/>
      <c r="C234" s="93"/>
      <c r="D234" s="38"/>
      <c r="E234" s="87"/>
      <c r="F234" s="94"/>
      <c r="G234" s="94"/>
    </row>
    <row r="235" spans="1:7" s="54" customFormat="1" ht="12.75">
      <c r="A235" s="53"/>
      <c r="B235" s="45"/>
      <c r="C235" s="93"/>
      <c r="D235" s="38"/>
      <c r="E235" s="87"/>
      <c r="F235" s="94"/>
      <c r="G235" s="94"/>
    </row>
    <row r="236" spans="1:8" s="38" customFormat="1" ht="12.75">
      <c r="A236" s="32"/>
      <c r="B236" s="45"/>
      <c r="C236" s="93"/>
      <c r="E236" s="87"/>
      <c r="F236" s="94"/>
      <c r="G236" s="94"/>
      <c r="H236" s="32"/>
    </row>
    <row r="237" spans="1:7" s="54" customFormat="1" ht="12.75">
      <c r="A237" s="53"/>
      <c r="B237" s="63"/>
      <c r="C237" s="51"/>
      <c r="D237" s="38"/>
      <c r="E237" s="87"/>
      <c r="F237" s="94"/>
      <c r="G237" s="94"/>
    </row>
    <row r="238" spans="1:8" s="38" customFormat="1" ht="12.75">
      <c r="A238" s="32"/>
      <c r="B238" s="45"/>
      <c r="C238" s="93"/>
      <c r="E238" s="87"/>
      <c r="F238" s="94"/>
      <c r="G238" s="94"/>
      <c r="H238" s="32"/>
    </row>
    <row r="239" spans="1:8" s="38" customFormat="1" ht="12.75">
      <c r="A239" s="32"/>
      <c r="B239" s="45"/>
      <c r="C239" s="93"/>
      <c r="E239" s="87"/>
      <c r="F239" s="94"/>
      <c r="G239" s="94"/>
      <c r="H239" s="32"/>
    </row>
    <row r="240" spans="1:8" s="38" customFormat="1" ht="12.75">
      <c r="A240" s="32"/>
      <c r="B240" s="63"/>
      <c r="C240" s="51"/>
      <c r="D240" s="54"/>
      <c r="E240" s="175"/>
      <c r="F240" s="59"/>
      <c r="G240" s="114"/>
      <c r="H240" s="32"/>
    </row>
    <row r="241" spans="1:8" s="38" customFormat="1" ht="12.75">
      <c r="A241" s="32"/>
      <c r="B241" s="45"/>
      <c r="C241" s="93"/>
      <c r="E241" s="89"/>
      <c r="F241" s="92"/>
      <c r="G241" s="92"/>
      <c r="H241" s="32"/>
    </row>
    <row r="242" spans="1:8" s="38" customFormat="1" ht="12.75">
      <c r="A242" s="32"/>
      <c r="B242" s="63"/>
      <c r="C242" s="51"/>
      <c r="D242" s="54"/>
      <c r="E242" s="175"/>
      <c r="F242" s="59"/>
      <c r="G242" s="114"/>
      <c r="H242" s="32"/>
    </row>
    <row r="243" spans="1:8" s="38" customFormat="1" ht="12.75">
      <c r="A243" s="32"/>
      <c r="B243" s="63"/>
      <c r="C243" s="51"/>
      <c r="D243" s="54"/>
      <c r="E243" s="175"/>
      <c r="F243" s="59"/>
      <c r="G243" s="114"/>
      <c r="H243" s="32"/>
    </row>
    <row r="244" spans="1:8" s="38" customFormat="1" ht="12.75">
      <c r="A244" s="32"/>
      <c r="B244" s="63"/>
      <c r="C244" s="51"/>
      <c r="D244" s="54"/>
      <c r="E244" s="175"/>
      <c r="F244" s="59"/>
      <c r="G244" s="114"/>
      <c r="H244" s="32"/>
    </row>
    <row r="245" spans="1:8" s="38" customFormat="1" ht="12.75">
      <c r="A245" s="32"/>
      <c r="B245" s="63"/>
      <c r="C245" s="51"/>
      <c r="D245" s="54"/>
      <c r="E245" s="175"/>
      <c r="F245" s="59"/>
      <c r="G245" s="114"/>
      <c r="H245" s="32"/>
    </row>
    <row r="246" spans="1:8" s="38" customFormat="1" ht="12.75">
      <c r="A246" s="32"/>
      <c r="B246" s="63"/>
      <c r="C246" s="88"/>
      <c r="D246" s="54"/>
      <c r="E246" s="175"/>
      <c r="F246" s="59"/>
      <c r="G246" s="114"/>
      <c r="H246" s="32"/>
    </row>
    <row r="247" spans="1:8" s="38" customFormat="1" ht="12.75">
      <c r="A247" s="32"/>
      <c r="B247" s="63"/>
      <c r="C247" s="51"/>
      <c r="D247" s="54"/>
      <c r="E247" s="175"/>
      <c r="F247" s="59"/>
      <c r="G247" s="114"/>
      <c r="H247" s="32"/>
    </row>
    <row r="248" spans="1:8" s="38" customFormat="1" ht="12.75">
      <c r="A248" s="32"/>
      <c r="B248" s="63"/>
      <c r="C248" s="51"/>
      <c r="D248" s="54"/>
      <c r="E248" s="175"/>
      <c r="F248" s="59"/>
      <c r="G248" s="114"/>
      <c r="H248" s="32"/>
    </row>
    <row r="249" spans="1:7" s="54" customFormat="1" ht="12.75">
      <c r="A249" s="53"/>
      <c r="B249" s="63"/>
      <c r="C249" s="51"/>
      <c r="E249" s="175"/>
      <c r="F249" s="59"/>
      <c r="G249" s="114"/>
    </row>
    <row r="250" spans="1:8" s="38" customFormat="1" ht="12.75">
      <c r="A250" s="32"/>
      <c r="B250" s="63"/>
      <c r="C250" s="51"/>
      <c r="D250" s="54"/>
      <c r="E250" s="175"/>
      <c r="F250" s="59"/>
      <c r="G250" s="114"/>
      <c r="H250" s="32"/>
    </row>
    <row r="251" spans="1:7" s="38" customFormat="1" ht="12.75">
      <c r="A251" s="32"/>
      <c r="B251" s="63"/>
      <c r="C251" s="51"/>
      <c r="D251" s="54"/>
      <c r="E251" s="175"/>
      <c r="F251" s="59"/>
      <c r="G251" s="114"/>
    </row>
    <row r="252" spans="1:7" s="38" customFormat="1" ht="12.75">
      <c r="A252" s="32"/>
      <c r="B252" s="63"/>
      <c r="C252" s="51"/>
      <c r="D252" s="54"/>
      <c r="E252" s="175"/>
      <c r="F252" s="59"/>
      <c r="G252" s="114"/>
    </row>
    <row r="253" spans="1:7" s="38" customFormat="1" ht="12.75">
      <c r="A253" s="32"/>
      <c r="B253" s="45"/>
      <c r="C253" s="93"/>
      <c r="E253" s="89"/>
      <c r="F253" s="92"/>
      <c r="G253" s="92"/>
    </row>
    <row r="254" spans="1:7" s="38" customFormat="1" ht="12.75">
      <c r="A254" s="32"/>
      <c r="B254" s="63"/>
      <c r="C254" s="51"/>
      <c r="D254" s="54"/>
      <c r="E254" s="175"/>
      <c r="F254" s="59"/>
      <c r="G254" s="114"/>
    </row>
    <row r="255" spans="1:7" s="38" customFormat="1" ht="12.75">
      <c r="A255" s="32"/>
      <c r="B255" s="67"/>
      <c r="C255" s="88"/>
      <c r="D255" s="50"/>
      <c r="E255" s="175"/>
      <c r="F255" s="92"/>
      <c r="G255" s="110"/>
    </row>
    <row r="256" spans="1:7" s="38" customFormat="1" ht="12.75">
      <c r="A256" s="32"/>
      <c r="B256" s="67"/>
      <c r="C256" s="86"/>
      <c r="E256" s="174"/>
      <c r="F256" s="94"/>
      <c r="G256" s="107"/>
    </row>
    <row r="257" spans="1:7" s="38" customFormat="1" ht="12.75">
      <c r="A257" s="32"/>
      <c r="B257" s="67"/>
      <c r="C257" s="86"/>
      <c r="E257" s="89"/>
      <c r="F257" s="92"/>
      <c r="G257" s="92"/>
    </row>
    <row r="258" spans="1:7" s="38" customFormat="1" ht="12.75">
      <c r="A258" s="32"/>
      <c r="B258" s="67"/>
      <c r="C258" s="88"/>
      <c r="D258" s="50"/>
      <c r="E258" s="175"/>
      <c r="F258" s="92"/>
      <c r="G258" s="110"/>
    </row>
    <row r="259" spans="1:7" s="38" customFormat="1" ht="12.75">
      <c r="A259" s="32"/>
      <c r="B259" s="67"/>
      <c r="C259" s="88"/>
      <c r="D259" s="50"/>
      <c r="E259" s="175"/>
      <c r="F259" s="92"/>
      <c r="G259" s="110"/>
    </row>
    <row r="260" spans="1:7" s="38" customFormat="1" ht="12.75">
      <c r="A260" s="32"/>
      <c r="B260" s="67"/>
      <c r="C260" s="88"/>
      <c r="D260" s="50"/>
      <c r="E260" s="175"/>
      <c r="F260" s="92"/>
      <c r="G260" s="110"/>
    </row>
    <row r="261" spans="1:7" s="38" customFormat="1" ht="12.75">
      <c r="A261" s="32"/>
      <c r="B261" s="67"/>
      <c r="C261" s="88"/>
      <c r="D261" s="50"/>
      <c r="E261" s="175"/>
      <c r="F261" s="92"/>
      <c r="G261" s="110"/>
    </row>
    <row r="262" spans="1:7" s="38" customFormat="1" ht="12.75">
      <c r="A262" s="32"/>
      <c r="B262" s="67"/>
      <c r="C262" s="88"/>
      <c r="D262" s="50"/>
      <c r="E262" s="175"/>
      <c r="F262" s="92"/>
      <c r="G262" s="110"/>
    </row>
    <row r="263" spans="1:7" s="57" customFormat="1" ht="12.75">
      <c r="A263" s="153"/>
      <c r="B263" s="67"/>
      <c r="C263" s="88"/>
      <c r="D263" s="50"/>
      <c r="E263" s="175"/>
      <c r="F263" s="92"/>
      <c r="G263" s="110"/>
    </row>
    <row r="264" spans="1:8" s="38" customFormat="1" ht="14.25" customHeight="1">
      <c r="A264" s="32"/>
      <c r="B264" s="67"/>
      <c r="C264" s="88"/>
      <c r="D264" s="50"/>
      <c r="E264" s="175"/>
      <c r="F264" s="92"/>
      <c r="G264" s="110"/>
      <c r="H264" s="32"/>
    </row>
    <row r="265" spans="1:8" s="38" customFormat="1" ht="12.75">
      <c r="A265" s="32"/>
      <c r="B265" s="67"/>
      <c r="C265" s="88"/>
      <c r="D265" s="50"/>
      <c r="E265" s="175"/>
      <c r="F265" s="92"/>
      <c r="G265" s="110"/>
      <c r="H265" s="32"/>
    </row>
    <row r="266" spans="1:8" s="38" customFormat="1" ht="12.75">
      <c r="A266" s="32"/>
      <c r="B266" s="67"/>
      <c r="C266" s="108"/>
      <c r="D266" s="50"/>
      <c r="E266" s="175"/>
      <c r="F266" s="92"/>
      <c r="G266" s="110"/>
      <c r="H266" s="32"/>
    </row>
    <row r="267" spans="1:8" s="38" customFormat="1" ht="12.75">
      <c r="A267" s="32"/>
      <c r="B267" s="63"/>
      <c r="C267" s="164"/>
      <c r="D267" s="50"/>
      <c r="E267" s="89"/>
      <c r="F267" s="92"/>
      <c r="G267" s="92"/>
      <c r="H267" s="32"/>
    </row>
    <row r="268" spans="1:8" s="38" customFormat="1" ht="12.75">
      <c r="A268" s="32"/>
      <c r="B268" s="63"/>
      <c r="C268" s="51"/>
      <c r="D268" s="54"/>
      <c r="E268" s="174"/>
      <c r="F268" s="36"/>
      <c r="G268" s="111"/>
      <c r="H268" s="32"/>
    </row>
    <row r="269" spans="1:8" s="38" customFormat="1" ht="12.75">
      <c r="A269" s="32"/>
      <c r="B269" s="63"/>
      <c r="C269" s="51"/>
      <c r="D269" s="54"/>
      <c r="E269" s="174"/>
      <c r="F269" s="36"/>
      <c r="G269" s="111"/>
      <c r="H269" s="32"/>
    </row>
    <row r="270" spans="1:8" s="38" customFormat="1" ht="12.75">
      <c r="A270" s="32"/>
      <c r="B270" s="67"/>
      <c r="C270" s="121"/>
      <c r="D270" s="122"/>
      <c r="E270" s="87"/>
      <c r="F270" s="94"/>
      <c r="G270" s="94"/>
      <c r="H270" s="32"/>
    </row>
    <row r="271" spans="1:8" s="38" customFormat="1" ht="12.75">
      <c r="A271" s="32"/>
      <c r="B271" s="67"/>
      <c r="C271" s="98"/>
      <c r="E271" s="87"/>
      <c r="F271" s="94"/>
      <c r="G271" s="94"/>
      <c r="H271" s="32"/>
    </row>
    <row r="272" spans="1:8" s="38" customFormat="1" ht="12.75">
      <c r="A272" s="32"/>
      <c r="B272" s="67"/>
      <c r="C272" s="98"/>
      <c r="E272" s="87"/>
      <c r="F272" s="94"/>
      <c r="G272" s="94"/>
      <c r="H272" s="32"/>
    </row>
    <row r="273" spans="1:8" s="38" customFormat="1" ht="12.75">
      <c r="A273" s="32"/>
      <c r="B273" s="67"/>
      <c r="C273" s="98"/>
      <c r="E273" s="87"/>
      <c r="F273" s="94"/>
      <c r="G273" s="94"/>
      <c r="H273" s="32"/>
    </row>
    <row r="274" spans="1:8" s="38" customFormat="1" ht="12.75">
      <c r="A274" s="32"/>
      <c r="B274" s="67"/>
      <c r="C274" s="98"/>
      <c r="E274" s="87"/>
      <c r="F274" s="94"/>
      <c r="G274" s="94"/>
      <c r="H274" s="32"/>
    </row>
    <row r="275" spans="1:8" s="38" customFormat="1" ht="12.75">
      <c r="A275" s="32"/>
      <c r="B275" s="67"/>
      <c r="C275" s="98"/>
      <c r="E275" s="87"/>
      <c r="F275" s="94"/>
      <c r="G275" s="94"/>
      <c r="H275" s="32"/>
    </row>
    <row r="276" spans="1:8" s="38" customFormat="1" ht="12.75">
      <c r="A276" s="32"/>
      <c r="B276" s="67"/>
      <c r="C276" s="98"/>
      <c r="E276" s="87"/>
      <c r="F276" s="94"/>
      <c r="G276" s="94"/>
      <c r="H276" s="32"/>
    </row>
    <row r="277" spans="1:8" s="38" customFormat="1" ht="12.75">
      <c r="A277" s="32"/>
      <c r="B277" s="67"/>
      <c r="C277" s="98"/>
      <c r="E277" s="87"/>
      <c r="F277" s="94"/>
      <c r="G277" s="94"/>
      <c r="H277" s="32"/>
    </row>
    <row r="278" spans="1:8" s="38" customFormat="1" ht="12.75">
      <c r="A278" s="32"/>
      <c r="B278" s="67"/>
      <c r="C278" s="98"/>
      <c r="E278" s="87"/>
      <c r="F278" s="94"/>
      <c r="G278" s="94"/>
      <c r="H278" s="32"/>
    </row>
    <row r="279" spans="1:8" s="38" customFormat="1" ht="12.75">
      <c r="A279" s="32"/>
      <c r="B279" s="67"/>
      <c r="C279" s="98"/>
      <c r="E279" s="87"/>
      <c r="F279" s="94"/>
      <c r="G279" s="94"/>
      <c r="H279" s="32"/>
    </row>
    <row r="280" spans="1:8" s="38" customFormat="1" ht="12.75">
      <c r="A280" s="32"/>
      <c r="B280" s="67"/>
      <c r="C280" s="98"/>
      <c r="E280" s="87"/>
      <c r="F280" s="94"/>
      <c r="G280" s="94"/>
      <c r="H280" s="32"/>
    </row>
    <row r="281" spans="1:8" s="38" customFormat="1" ht="12.75">
      <c r="A281" s="32"/>
      <c r="B281" s="67"/>
      <c r="C281" s="98"/>
      <c r="E281" s="87"/>
      <c r="F281" s="94"/>
      <c r="G281" s="94"/>
      <c r="H281" s="32"/>
    </row>
    <row r="282" spans="1:8" s="38" customFormat="1" ht="12.75">
      <c r="A282" s="32"/>
      <c r="B282" s="67"/>
      <c r="C282" s="98"/>
      <c r="E282" s="87"/>
      <c r="F282" s="94"/>
      <c r="G282" s="94"/>
      <c r="H282" s="32"/>
    </row>
    <row r="283" spans="1:8" s="38" customFormat="1" ht="12.75">
      <c r="A283" s="32"/>
      <c r="B283" s="67"/>
      <c r="C283" s="98"/>
      <c r="E283" s="87"/>
      <c r="F283" s="94"/>
      <c r="G283" s="94"/>
      <c r="H283" s="32"/>
    </row>
    <row r="284" spans="1:8" s="38" customFormat="1" ht="12.75">
      <c r="A284" s="32"/>
      <c r="B284" s="67"/>
      <c r="C284" s="98"/>
      <c r="E284" s="87"/>
      <c r="F284" s="94"/>
      <c r="G284" s="94"/>
      <c r="H284" s="32"/>
    </row>
    <row r="285" spans="1:8" s="38" customFormat="1" ht="12.75">
      <c r="A285" s="32"/>
      <c r="B285" s="67"/>
      <c r="C285" s="98"/>
      <c r="E285" s="87"/>
      <c r="F285" s="94"/>
      <c r="G285" s="94"/>
      <c r="H285" s="32"/>
    </row>
    <row r="286" spans="1:8" s="38" customFormat="1" ht="12.75">
      <c r="A286" s="32"/>
      <c r="B286" s="67"/>
      <c r="C286" s="98"/>
      <c r="E286" s="87"/>
      <c r="F286" s="94"/>
      <c r="G286" s="94"/>
      <c r="H286" s="32"/>
    </row>
    <row r="287" spans="1:8" s="38" customFormat="1" ht="12.75">
      <c r="A287" s="32"/>
      <c r="B287" s="67"/>
      <c r="C287" s="98"/>
      <c r="E287" s="87"/>
      <c r="F287" s="94"/>
      <c r="G287" s="94"/>
      <c r="H287" s="32"/>
    </row>
    <row r="288" spans="1:8" s="38" customFormat="1" ht="12.75">
      <c r="A288" s="32"/>
      <c r="B288" s="67"/>
      <c r="C288" s="98"/>
      <c r="E288" s="87"/>
      <c r="F288" s="94"/>
      <c r="G288" s="94"/>
      <c r="H288" s="32"/>
    </row>
    <row r="289" spans="1:8" s="38" customFormat="1" ht="12.75">
      <c r="A289" s="32"/>
      <c r="B289" s="67"/>
      <c r="C289" s="98"/>
      <c r="E289" s="87"/>
      <c r="F289" s="94"/>
      <c r="G289" s="94"/>
      <c r="H289" s="32"/>
    </row>
    <row r="290" spans="1:7" s="38" customFormat="1" ht="12.75">
      <c r="A290" s="32"/>
      <c r="B290" s="67"/>
      <c r="C290" s="98"/>
      <c r="E290" s="87"/>
      <c r="F290" s="94"/>
      <c r="G290" s="94"/>
    </row>
    <row r="291" spans="1:8" s="38" customFormat="1" ht="12.75">
      <c r="A291" s="32"/>
      <c r="B291" s="67"/>
      <c r="C291" s="98"/>
      <c r="E291" s="87"/>
      <c r="F291" s="94"/>
      <c r="G291" s="94"/>
      <c r="H291" s="32"/>
    </row>
    <row r="292" spans="1:7" s="38" customFormat="1" ht="12.75">
      <c r="A292" s="32"/>
      <c r="B292" s="67"/>
      <c r="C292" s="98"/>
      <c r="E292" s="87"/>
      <c r="F292" s="94"/>
      <c r="G292" s="94"/>
    </row>
    <row r="293" spans="1:8" s="38" customFormat="1" ht="12.75">
      <c r="A293" s="32"/>
      <c r="B293" s="67"/>
      <c r="C293" s="98"/>
      <c r="E293" s="87"/>
      <c r="F293" s="94"/>
      <c r="G293" s="94"/>
      <c r="H293" s="32"/>
    </row>
    <row r="294" spans="1:7" s="38" customFormat="1" ht="12.75">
      <c r="A294" s="32"/>
      <c r="B294" s="67"/>
      <c r="C294" s="86"/>
      <c r="E294" s="87"/>
      <c r="F294" s="94"/>
      <c r="G294" s="94"/>
    </row>
    <row r="295" spans="1:7" s="38" customFormat="1" ht="12.75">
      <c r="A295" s="32"/>
      <c r="B295" s="67"/>
      <c r="C295" s="98"/>
      <c r="E295" s="87"/>
      <c r="F295" s="94"/>
      <c r="G295" s="94"/>
    </row>
    <row r="296" spans="1:7" s="38" customFormat="1" ht="12.75">
      <c r="A296" s="32"/>
      <c r="B296" s="67"/>
      <c r="C296" s="86"/>
      <c r="E296" s="87"/>
      <c r="F296" s="94"/>
      <c r="G296" s="94"/>
    </row>
    <row r="297" spans="1:7" s="38" customFormat="1" ht="12.75">
      <c r="A297" s="32"/>
      <c r="B297" s="67"/>
      <c r="C297" s="98"/>
      <c r="E297" s="87"/>
      <c r="F297" s="94"/>
      <c r="G297" s="94"/>
    </row>
    <row r="298" spans="1:7" s="54" customFormat="1" ht="12.75">
      <c r="A298" s="53"/>
      <c r="B298" s="67"/>
      <c r="C298" s="86"/>
      <c r="D298" s="38"/>
      <c r="E298" s="87"/>
      <c r="F298" s="94"/>
      <c r="G298" s="94"/>
    </row>
    <row r="299" spans="1:7" s="54" customFormat="1" ht="12.75">
      <c r="A299" s="53"/>
      <c r="B299" s="67"/>
      <c r="C299" s="86"/>
      <c r="D299" s="38"/>
      <c r="E299" s="87"/>
      <c r="F299" s="94"/>
      <c r="G299" s="94"/>
    </row>
    <row r="300" spans="1:7" s="54" customFormat="1" ht="12.75">
      <c r="A300" s="53"/>
      <c r="B300" s="67"/>
      <c r="C300" s="86"/>
      <c r="D300" s="38"/>
      <c r="E300" s="87"/>
      <c r="F300" s="94"/>
      <c r="G300" s="94"/>
    </row>
    <row r="301" spans="1:7" s="54" customFormat="1" ht="12.75">
      <c r="A301" s="53"/>
      <c r="B301" s="67"/>
      <c r="C301" s="86"/>
      <c r="D301" s="38"/>
      <c r="E301" s="87"/>
      <c r="F301" s="94"/>
      <c r="G301" s="94"/>
    </row>
    <row r="302" spans="1:7" s="54" customFormat="1" ht="12.75">
      <c r="A302" s="53"/>
      <c r="B302" s="45"/>
      <c r="C302" s="109"/>
      <c r="D302" s="57"/>
      <c r="E302" s="174"/>
      <c r="F302" s="107"/>
      <c r="G302" s="110"/>
    </row>
    <row r="303" spans="1:7" s="54" customFormat="1" ht="12.75">
      <c r="A303" s="53"/>
      <c r="B303" s="45"/>
      <c r="C303" s="109"/>
      <c r="D303" s="57"/>
      <c r="E303" s="174"/>
      <c r="F303" s="107"/>
      <c r="G303" s="110"/>
    </row>
    <row r="304" spans="1:7" s="54" customFormat="1" ht="12.75">
      <c r="A304" s="53"/>
      <c r="B304" s="45"/>
      <c r="C304" s="109"/>
      <c r="D304" s="57"/>
      <c r="E304" s="174"/>
      <c r="F304" s="107"/>
      <c r="G304" s="110"/>
    </row>
    <row r="305" spans="1:7" s="54" customFormat="1" ht="12.75">
      <c r="A305" s="53"/>
      <c r="B305" s="45"/>
      <c r="C305" s="109"/>
      <c r="D305" s="57"/>
      <c r="E305" s="174"/>
      <c r="F305" s="107"/>
      <c r="G305" s="110"/>
    </row>
    <row r="306" spans="1:8" s="38" customFormat="1" ht="12.75">
      <c r="A306" s="32"/>
      <c r="B306" s="45"/>
      <c r="C306" s="109"/>
      <c r="D306" s="57"/>
      <c r="E306" s="174"/>
      <c r="F306" s="107"/>
      <c r="G306" s="110"/>
      <c r="H306" s="32"/>
    </row>
    <row r="307" spans="1:8" s="38" customFormat="1" ht="12.75">
      <c r="A307" s="32"/>
      <c r="B307" s="45"/>
      <c r="C307" s="109"/>
      <c r="D307" s="57"/>
      <c r="E307" s="174"/>
      <c r="F307" s="107"/>
      <c r="G307" s="110"/>
      <c r="H307" s="32"/>
    </row>
    <row r="308" spans="1:8" s="38" customFormat="1" ht="12.75">
      <c r="A308" s="32"/>
      <c r="B308" s="45"/>
      <c r="C308" s="109"/>
      <c r="D308" s="57"/>
      <c r="E308" s="174"/>
      <c r="F308" s="107"/>
      <c r="G308" s="110"/>
      <c r="H308" s="32"/>
    </row>
    <row r="309" spans="1:7" s="38" customFormat="1" ht="25.5" customHeight="1">
      <c r="A309" s="32"/>
      <c r="B309" s="45"/>
      <c r="C309" s="109"/>
      <c r="D309" s="57"/>
      <c r="E309" s="174"/>
      <c r="F309" s="107"/>
      <c r="G309" s="110"/>
    </row>
    <row r="310" spans="1:7" s="38" customFormat="1" ht="12.75">
      <c r="A310" s="32"/>
      <c r="B310" s="67"/>
      <c r="C310" s="98"/>
      <c r="E310" s="87"/>
      <c r="F310" s="94"/>
      <c r="G310" s="94"/>
    </row>
    <row r="311" spans="1:7" s="38" customFormat="1" ht="12.75">
      <c r="A311" s="32"/>
      <c r="B311" s="63"/>
      <c r="C311" s="51"/>
      <c r="D311" s="54"/>
      <c r="E311" s="174"/>
      <c r="F311" s="36"/>
      <c r="G311" s="111"/>
    </row>
    <row r="312" spans="1:7" s="38" customFormat="1" ht="12.75">
      <c r="A312" s="32"/>
      <c r="B312" s="67"/>
      <c r="C312" s="98"/>
      <c r="E312" s="87"/>
      <c r="F312" s="94"/>
      <c r="G312" s="94"/>
    </row>
    <row r="313" spans="1:7" s="38" customFormat="1" ht="12.75">
      <c r="A313" s="32"/>
      <c r="B313" s="67"/>
      <c r="C313" s="98"/>
      <c r="E313" s="87"/>
      <c r="F313" s="94"/>
      <c r="G313" s="94"/>
    </row>
    <row r="314" spans="1:7" s="38" customFormat="1" ht="12.75">
      <c r="A314" s="32"/>
      <c r="B314" s="67"/>
      <c r="C314" s="98"/>
      <c r="E314" s="87"/>
      <c r="F314" s="94"/>
      <c r="G314" s="94"/>
    </row>
    <row r="315" spans="1:7" s="38" customFormat="1" ht="12.75">
      <c r="A315" s="32"/>
      <c r="B315" s="67"/>
      <c r="C315" s="98"/>
      <c r="E315" s="87"/>
      <c r="F315" s="94"/>
      <c r="G315" s="94"/>
    </row>
    <row r="316" spans="1:7" s="38" customFormat="1" ht="12.75">
      <c r="A316" s="32"/>
      <c r="B316" s="67"/>
      <c r="C316" s="98"/>
      <c r="E316" s="87"/>
      <c r="F316" s="94"/>
      <c r="G316" s="94"/>
    </row>
    <row r="317" spans="1:7" s="38" customFormat="1" ht="12.75">
      <c r="A317" s="32"/>
      <c r="B317" s="67"/>
      <c r="C317" s="98"/>
      <c r="E317" s="102"/>
      <c r="F317" s="94"/>
      <c r="G317" s="94"/>
    </row>
    <row r="318" spans="1:7" s="38" customFormat="1" ht="12.75">
      <c r="A318" s="32"/>
      <c r="B318" s="67"/>
      <c r="C318" s="98"/>
      <c r="E318" s="102"/>
      <c r="F318" s="94"/>
      <c r="G318" s="94"/>
    </row>
    <row r="319" spans="1:7" s="38" customFormat="1" ht="12.75">
      <c r="A319" s="32"/>
      <c r="B319" s="67"/>
      <c r="C319" s="98"/>
      <c r="E319" s="87"/>
      <c r="F319" s="94"/>
      <c r="G319" s="94"/>
    </row>
    <row r="320" spans="1:7" s="38" customFormat="1" ht="12.75">
      <c r="A320" s="32"/>
      <c r="B320" s="67"/>
      <c r="C320" s="98"/>
      <c r="E320" s="102"/>
      <c r="F320" s="94"/>
      <c r="G320" s="94"/>
    </row>
    <row r="321" spans="1:7" s="38" customFormat="1" ht="12.75">
      <c r="A321" s="32"/>
      <c r="B321" s="67"/>
      <c r="C321" s="98"/>
      <c r="E321" s="87"/>
      <c r="F321" s="94"/>
      <c r="G321" s="94"/>
    </row>
    <row r="322" spans="1:8" s="38" customFormat="1" ht="14.25" customHeight="1">
      <c r="A322" s="32"/>
      <c r="B322" s="67"/>
      <c r="C322" s="98"/>
      <c r="E322" s="87"/>
      <c r="F322" s="94"/>
      <c r="G322" s="94"/>
      <c r="H322" s="32"/>
    </row>
    <row r="323" spans="1:7" s="38" customFormat="1" ht="12.75">
      <c r="A323" s="32"/>
      <c r="B323" s="67"/>
      <c r="C323" s="98"/>
      <c r="E323" s="102"/>
      <c r="F323" s="94"/>
      <c r="G323" s="94"/>
    </row>
    <row r="324" spans="1:7" s="38" customFormat="1" ht="12.75">
      <c r="A324" s="32"/>
      <c r="B324" s="67"/>
      <c r="C324" s="98"/>
      <c r="E324" s="102"/>
      <c r="F324" s="94"/>
      <c r="G324" s="94"/>
    </row>
    <row r="325" spans="1:7" s="38" customFormat="1" ht="12.75">
      <c r="A325" s="32"/>
      <c r="B325" s="67"/>
      <c r="C325" s="98"/>
      <c r="E325" s="102"/>
      <c r="F325" s="94"/>
      <c r="G325" s="94"/>
    </row>
    <row r="326" spans="1:8" s="38" customFormat="1" ht="14.25" customHeight="1">
      <c r="A326" s="32"/>
      <c r="B326" s="67"/>
      <c r="C326" s="98"/>
      <c r="E326" s="102"/>
      <c r="F326" s="94"/>
      <c r="G326" s="94"/>
      <c r="H326" s="32"/>
    </row>
    <row r="327" spans="1:7" s="38" customFormat="1" ht="12.75">
      <c r="A327" s="32"/>
      <c r="B327" s="67"/>
      <c r="C327" s="86"/>
      <c r="E327" s="87"/>
      <c r="F327" s="94"/>
      <c r="G327" s="94"/>
    </row>
    <row r="328" spans="1:7" s="38" customFormat="1" ht="12.75">
      <c r="A328" s="32"/>
      <c r="B328" s="67"/>
      <c r="C328" s="86"/>
      <c r="E328" s="87"/>
      <c r="F328" s="94"/>
      <c r="G328" s="94"/>
    </row>
    <row r="329" spans="1:7" s="38" customFormat="1" ht="12.75">
      <c r="A329" s="32"/>
      <c r="B329" s="67"/>
      <c r="C329" s="86"/>
      <c r="E329" s="87"/>
      <c r="F329" s="94"/>
      <c r="G329" s="94"/>
    </row>
    <row r="330" spans="1:7" s="38" customFormat="1" ht="12.75">
      <c r="A330" s="32"/>
      <c r="B330" s="67"/>
      <c r="C330" s="98"/>
      <c r="E330" s="102"/>
      <c r="F330" s="94"/>
      <c r="G330" s="94"/>
    </row>
    <row r="331" spans="1:7" s="38" customFormat="1" ht="12.75">
      <c r="A331" s="32"/>
      <c r="B331" s="67"/>
      <c r="C331" s="86"/>
      <c r="E331" s="87"/>
      <c r="F331" s="94"/>
      <c r="G331" s="94"/>
    </row>
    <row r="332" spans="1:7" s="38" customFormat="1" ht="12.75">
      <c r="A332" s="32"/>
      <c r="B332" s="67"/>
      <c r="C332" s="98"/>
      <c r="E332" s="87"/>
      <c r="F332" s="94"/>
      <c r="G332" s="94"/>
    </row>
    <row r="333" spans="1:7" s="38" customFormat="1" ht="12.75">
      <c r="A333" s="32"/>
      <c r="B333" s="67"/>
      <c r="C333" s="98"/>
      <c r="E333" s="87"/>
      <c r="F333" s="94"/>
      <c r="G333" s="94"/>
    </row>
    <row r="334" spans="1:7" s="38" customFormat="1" ht="12.75">
      <c r="A334" s="32"/>
      <c r="B334" s="67"/>
      <c r="C334" s="98"/>
      <c r="E334" s="87"/>
      <c r="F334" s="94"/>
      <c r="G334" s="94"/>
    </row>
    <row r="335" spans="1:7" s="38" customFormat="1" ht="12.75">
      <c r="A335" s="32"/>
      <c r="B335" s="67"/>
      <c r="C335" s="98"/>
      <c r="E335" s="102"/>
      <c r="F335" s="94"/>
      <c r="G335" s="94"/>
    </row>
    <row r="336" spans="1:7" s="38" customFormat="1" ht="12.75">
      <c r="A336" s="32"/>
      <c r="B336" s="67"/>
      <c r="C336" s="98"/>
      <c r="E336" s="102"/>
      <c r="F336" s="94"/>
      <c r="G336" s="94"/>
    </row>
    <row r="337" spans="1:7" s="38" customFormat="1" ht="12.75">
      <c r="A337" s="32"/>
      <c r="B337" s="67"/>
      <c r="C337" s="98"/>
      <c r="E337" s="102"/>
      <c r="F337" s="94"/>
      <c r="G337" s="94"/>
    </row>
    <row r="338" spans="1:7" s="38" customFormat="1" ht="12.75">
      <c r="A338" s="32"/>
      <c r="B338" s="67"/>
      <c r="C338" s="98"/>
      <c r="E338" s="102"/>
      <c r="F338" s="94"/>
      <c r="G338" s="94"/>
    </row>
    <row r="339" spans="1:7" s="54" customFormat="1" ht="12.75">
      <c r="A339" s="53"/>
      <c r="B339" s="67"/>
      <c r="C339" s="98"/>
      <c r="D339" s="38"/>
      <c r="E339" s="102"/>
      <c r="F339" s="94"/>
      <c r="G339" s="94"/>
    </row>
    <row r="340" spans="1:7" s="54" customFormat="1" ht="12.75">
      <c r="A340" s="53"/>
      <c r="B340" s="67"/>
      <c r="C340" s="98"/>
      <c r="D340" s="38"/>
      <c r="E340" s="102"/>
      <c r="F340" s="94"/>
      <c r="G340" s="94"/>
    </row>
    <row r="341" spans="1:7" s="54" customFormat="1" ht="12.75">
      <c r="A341" s="53"/>
      <c r="B341" s="67"/>
      <c r="C341" s="86"/>
      <c r="D341" s="38"/>
      <c r="E341" s="87"/>
      <c r="F341" s="94"/>
      <c r="G341" s="94"/>
    </row>
    <row r="342" spans="1:7" s="54" customFormat="1" ht="12.75">
      <c r="A342" s="53"/>
      <c r="B342" s="67"/>
      <c r="C342" s="98"/>
      <c r="D342" s="38"/>
      <c r="E342" s="87"/>
      <c r="F342" s="94"/>
      <c r="G342" s="94"/>
    </row>
    <row r="343" spans="1:7" s="54" customFormat="1" ht="12.75">
      <c r="A343" s="53"/>
      <c r="B343" s="45"/>
      <c r="C343" s="109"/>
      <c r="D343" s="57"/>
      <c r="E343" s="174"/>
      <c r="F343" s="107"/>
      <c r="G343" s="110"/>
    </row>
    <row r="344" spans="1:8" s="38" customFormat="1" ht="12.75">
      <c r="A344" s="32"/>
      <c r="B344" s="45"/>
      <c r="C344" s="109"/>
      <c r="D344" s="57"/>
      <c r="E344" s="174"/>
      <c r="F344" s="107"/>
      <c r="G344" s="110"/>
      <c r="H344" s="32"/>
    </row>
    <row r="345" spans="1:7" s="38" customFormat="1" ht="12.75">
      <c r="A345" s="32"/>
      <c r="B345" s="45"/>
      <c r="C345" s="109"/>
      <c r="D345" s="57"/>
      <c r="E345" s="174"/>
      <c r="F345" s="107"/>
      <c r="G345" s="110"/>
    </row>
    <row r="346" spans="1:8" s="38" customFormat="1" ht="12.75">
      <c r="A346" s="32"/>
      <c r="B346" s="45"/>
      <c r="C346" s="109"/>
      <c r="D346" s="57"/>
      <c r="E346" s="174"/>
      <c r="F346" s="107"/>
      <c r="G346" s="110"/>
      <c r="H346" s="32"/>
    </row>
    <row r="347" spans="1:7" s="38" customFormat="1" ht="12.75">
      <c r="A347" s="32"/>
      <c r="B347" s="45"/>
      <c r="C347" s="109"/>
      <c r="D347" s="57"/>
      <c r="E347" s="174"/>
      <c r="F347" s="107"/>
      <c r="G347" s="110"/>
    </row>
    <row r="348" spans="1:7" s="38" customFormat="1" ht="12.75">
      <c r="A348" s="32"/>
      <c r="B348" s="63"/>
      <c r="C348" s="51"/>
      <c r="D348" s="54"/>
      <c r="E348" s="174"/>
      <c r="F348" s="36"/>
      <c r="G348" s="111"/>
    </row>
    <row r="349" spans="1:7" s="38" customFormat="1" ht="12.75">
      <c r="A349" s="32"/>
      <c r="B349" s="67"/>
      <c r="C349" s="88"/>
      <c r="D349" s="50"/>
      <c r="E349" s="175"/>
      <c r="F349" s="92"/>
      <c r="G349" s="110"/>
    </row>
    <row r="350" spans="1:7" s="38" customFormat="1" ht="12.75">
      <c r="A350" s="32"/>
      <c r="B350" s="63"/>
      <c r="C350" s="51"/>
      <c r="D350" s="54"/>
      <c r="E350" s="174"/>
      <c r="F350" s="36"/>
      <c r="G350" s="111"/>
    </row>
    <row r="351" spans="1:7" s="38" customFormat="1" ht="12.75">
      <c r="A351" s="32"/>
      <c r="B351" s="67"/>
      <c r="C351" s="86"/>
      <c r="E351" s="87"/>
      <c r="F351" s="94"/>
      <c r="G351" s="94"/>
    </row>
    <row r="352" spans="1:7" s="38" customFormat="1" ht="12.75">
      <c r="A352" s="32"/>
      <c r="B352" s="67"/>
      <c r="C352" s="86"/>
      <c r="E352" s="87"/>
      <c r="F352" s="94"/>
      <c r="G352" s="94"/>
    </row>
    <row r="353" spans="1:7" s="38" customFormat="1" ht="12.75">
      <c r="A353" s="32"/>
      <c r="B353" s="67"/>
      <c r="C353" s="86"/>
      <c r="E353" s="87"/>
      <c r="F353" s="94"/>
      <c r="G353" s="94"/>
    </row>
    <row r="354" spans="1:7" s="38" customFormat="1" ht="12.75">
      <c r="A354" s="32"/>
      <c r="B354" s="67"/>
      <c r="C354" s="86"/>
      <c r="E354" s="87"/>
      <c r="F354" s="94"/>
      <c r="G354" s="94"/>
    </row>
    <row r="355" spans="1:7" s="38" customFormat="1" ht="12.75">
      <c r="A355" s="32"/>
      <c r="B355" s="67"/>
      <c r="C355" s="86"/>
      <c r="E355" s="87"/>
      <c r="F355" s="94"/>
      <c r="G355" s="94"/>
    </row>
    <row r="356" spans="1:7" s="38" customFormat="1" ht="12.75">
      <c r="A356" s="32"/>
      <c r="B356" s="67"/>
      <c r="C356" s="86"/>
      <c r="E356" s="87"/>
      <c r="F356" s="94"/>
      <c r="G356" s="94"/>
    </row>
    <row r="357" spans="1:7" s="38" customFormat="1" ht="12.75">
      <c r="A357" s="32"/>
      <c r="B357" s="67"/>
      <c r="C357" s="86"/>
      <c r="E357" s="87"/>
      <c r="F357" s="94"/>
      <c r="G357" s="94"/>
    </row>
    <row r="358" spans="1:7" s="38" customFormat="1" ht="12.75">
      <c r="A358" s="32"/>
      <c r="B358" s="67"/>
      <c r="C358" s="86"/>
      <c r="E358" s="87"/>
      <c r="F358" s="94"/>
      <c r="G358" s="94"/>
    </row>
    <row r="359" spans="1:7" s="126" customFormat="1" ht="12.75">
      <c r="A359" s="123"/>
      <c r="B359" s="67"/>
      <c r="C359" s="86"/>
      <c r="D359" s="38"/>
      <c r="E359" s="87"/>
      <c r="F359" s="94"/>
      <c r="G359" s="94"/>
    </row>
    <row r="360" spans="1:7" s="54" customFormat="1" ht="12.75">
      <c r="A360" s="53"/>
      <c r="B360" s="67"/>
      <c r="C360" s="86"/>
      <c r="D360" s="38"/>
      <c r="E360" s="87"/>
      <c r="F360" s="94"/>
      <c r="G360" s="94"/>
    </row>
    <row r="361" spans="1:7" s="126" customFormat="1" ht="12.75">
      <c r="A361" s="123"/>
      <c r="B361" s="67"/>
      <c r="C361" s="86"/>
      <c r="D361" s="38"/>
      <c r="E361" s="87"/>
      <c r="F361" s="94"/>
      <c r="G361" s="94"/>
    </row>
    <row r="362" spans="1:7" s="54" customFormat="1" ht="12.75">
      <c r="A362" s="53"/>
      <c r="B362" s="67"/>
      <c r="C362" s="86"/>
      <c r="D362" s="38"/>
      <c r="E362" s="87"/>
      <c r="F362" s="94"/>
      <c r="G362" s="94"/>
    </row>
    <row r="363" spans="1:7" s="38" customFormat="1" ht="12.75">
      <c r="A363" s="32"/>
      <c r="B363" s="124"/>
      <c r="C363" s="125"/>
      <c r="D363" s="126"/>
      <c r="E363" s="176"/>
      <c r="F363" s="187"/>
      <c r="G363" s="187"/>
    </row>
    <row r="364" spans="1:7" s="38" customFormat="1" ht="12.75">
      <c r="A364" s="32"/>
      <c r="B364" s="45"/>
      <c r="C364" s="93"/>
      <c r="E364" s="87"/>
      <c r="F364" s="94"/>
      <c r="G364" s="94"/>
    </row>
    <row r="365" spans="1:7" s="38" customFormat="1" ht="12.75">
      <c r="A365" s="32"/>
      <c r="B365" s="124"/>
      <c r="C365" s="125"/>
      <c r="D365" s="126"/>
      <c r="E365" s="176"/>
      <c r="F365" s="187"/>
      <c r="G365" s="187"/>
    </row>
    <row r="366" spans="1:7" s="38" customFormat="1" ht="12.75">
      <c r="A366" s="32"/>
      <c r="B366" s="45"/>
      <c r="C366" s="93"/>
      <c r="E366" s="87"/>
      <c r="F366" s="94"/>
      <c r="G366" s="94"/>
    </row>
    <row r="367" spans="1:7" s="38" customFormat="1" ht="12.75">
      <c r="A367" s="32"/>
      <c r="B367" s="67"/>
      <c r="C367" s="86"/>
      <c r="E367" s="87"/>
      <c r="F367" s="94"/>
      <c r="G367" s="94"/>
    </row>
    <row r="368" spans="1:7" s="38" customFormat="1" ht="12.75">
      <c r="A368" s="32"/>
      <c r="B368" s="67"/>
      <c r="C368" s="86"/>
      <c r="E368" s="87"/>
      <c r="F368" s="94"/>
      <c r="G368" s="94"/>
    </row>
    <row r="369" spans="1:7" s="38" customFormat="1" ht="12.75">
      <c r="A369" s="32"/>
      <c r="B369" s="67"/>
      <c r="C369" s="86"/>
      <c r="E369" s="87"/>
      <c r="F369" s="94"/>
      <c r="G369" s="94"/>
    </row>
    <row r="370" spans="1:7" s="38" customFormat="1" ht="12.75">
      <c r="A370" s="32"/>
      <c r="B370" s="67"/>
      <c r="C370" s="86"/>
      <c r="E370" s="87"/>
      <c r="F370" s="94"/>
      <c r="G370" s="94"/>
    </row>
    <row r="371" spans="1:7" s="38" customFormat="1" ht="12.75">
      <c r="A371" s="32"/>
      <c r="B371" s="67"/>
      <c r="C371" s="86"/>
      <c r="E371" s="87"/>
      <c r="F371" s="94"/>
      <c r="G371" s="94"/>
    </row>
    <row r="372" spans="1:7" s="38" customFormat="1" ht="12.75">
      <c r="A372" s="32"/>
      <c r="B372" s="67"/>
      <c r="C372" s="88"/>
      <c r="E372" s="87"/>
      <c r="F372" s="94"/>
      <c r="G372" s="94"/>
    </row>
    <row r="373" spans="1:7" s="54" customFormat="1" ht="12.75">
      <c r="A373" s="53"/>
      <c r="B373" s="67"/>
      <c r="C373" s="86"/>
      <c r="D373" s="38"/>
      <c r="E373" s="87"/>
      <c r="F373" s="94"/>
      <c r="G373" s="94"/>
    </row>
    <row r="374" spans="1:7" s="38" customFormat="1" ht="12.75">
      <c r="A374" s="32"/>
      <c r="B374" s="67"/>
      <c r="C374" s="86"/>
      <c r="E374" s="87"/>
      <c r="F374" s="94"/>
      <c r="G374" s="94"/>
    </row>
    <row r="375" spans="1:7" s="54" customFormat="1" ht="12.75">
      <c r="A375" s="53"/>
      <c r="B375" s="67"/>
      <c r="C375" s="86"/>
      <c r="D375" s="38"/>
      <c r="E375" s="87"/>
      <c r="F375" s="94"/>
      <c r="G375" s="94"/>
    </row>
    <row r="376" spans="1:7" s="54" customFormat="1" ht="12.75">
      <c r="A376" s="53"/>
      <c r="B376" s="67"/>
      <c r="C376" s="86"/>
      <c r="D376" s="38"/>
      <c r="E376" s="87"/>
      <c r="F376" s="94"/>
      <c r="G376" s="94"/>
    </row>
    <row r="377" spans="1:7" s="38" customFormat="1" ht="12.75">
      <c r="A377" s="32"/>
      <c r="B377" s="45"/>
      <c r="C377" s="93"/>
      <c r="E377" s="87"/>
      <c r="F377" s="94"/>
      <c r="G377" s="94"/>
    </row>
    <row r="378" spans="1:7" s="38" customFormat="1" ht="12.75">
      <c r="A378" s="32"/>
      <c r="B378" s="67"/>
      <c r="C378" s="86"/>
      <c r="E378" s="87"/>
      <c r="F378" s="94"/>
      <c r="G378" s="94"/>
    </row>
    <row r="379" spans="1:7" s="38" customFormat="1" ht="12.75">
      <c r="A379" s="32"/>
      <c r="B379" s="45"/>
      <c r="C379" s="93"/>
      <c r="E379" s="87"/>
      <c r="F379" s="94"/>
      <c r="G379" s="94"/>
    </row>
    <row r="380" spans="1:7" s="38" customFormat="1" ht="12.75">
      <c r="A380" s="32"/>
      <c r="B380" s="45"/>
      <c r="C380" s="93"/>
      <c r="E380" s="87"/>
      <c r="F380" s="94"/>
      <c r="G380" s="94"/>
    </row>
    <row r="381" spans="1:7" s="38" customFormat="1" ht="12.75">
      <c r="A381" s="32"/>
      <c r="B381" s="67"/>
      <c r="C381" s="86"/>
      <c r="E381" s="87"/>
      <c r="F381" s="94"/>
      <c r="G381" s="94"/>
    </row>
    <row r="382" spans="1:7" s="38" customFormat="1" ht="12.75">
      <c r="A382" s="32"/>
      <c r="B382" s="67"/>
      <c r="C382" s="86"/>
      <c r="E382" s="87"/>
      <c r="F382" s="94"/>
      <c r="G382" s="94"/>
    </row>
    <row r="383" spans="1:7" s="38" customFormat="1" ht="12.75">
      <c r="A383" s="32"/>
      <c r="B383" s="67"/>
      <c r="C383" s="86"/>
      <c r="E383" s="87"/>
      <c r="F383" s="94"/>
      <c r="G383" s="94"/>
    </row>
    <row r="384" spans="1:7" s="38" customFormat="1" ht="12.75">
      <c r="A384" s="32"/>
      <c r="B384" s="67"/>
      <c r="C384" s="86"/>
      <c r="E384" s="87"/>
      <c r="F384" s="94"/>
      <c r="G384" s="94"/>
    </row>
    <row r="385" spans="1:7" s="54" customFormat="1" ht="12.75">
      <c r="A385" s="53"/>
      <c r="B385" s="67"/>
      <c r="C385" s="86"/>
      <c r="D385" s="38"/>
      <c r="E385" s="87"/>
      <c r="F385" s="94"/>
      <c r="G385" s="94"/>
    </row>
    <row r="386" spans="1:7" s="54" customFormat="1" ht="12.75">
      <c r="A386" s="53"/>
      <c r="B386" s="67"/>
      <c r="C386" s="86"/>
      <c r="D386" s="38"/>
      <c r="E386" s="87"/>
      <c r="F386" s="94"/>
      <c r="G386" s="94"/>
    </row>
    <row r="387" spans="1:7" s="54" customFormat="1" ht="12.75">
      <c r="A387" s="53"/>
      <c r="B387" s="67"/>
      <c r="C387" s="86"/>
      <c r="D387" s="38"/>
      <c r="E387" s="87"/>
      <c r="F387" s="94"/>
      <c r="G387" s="94"/>
    </row>
    <row r="388" spans="1:7" s="54" customFormat="1" ht="12.75">
      <c r="A388" s="53"/>
      <c r="B388" s="67"/>
      <c r="C388" s="86"/>
      <c r="D388" s="38"/>
      <c r="E388" s="87"/>
      <c r="F388" s="94"/>
      <c r="G388" s="94"/>
    </row>
    <row r="389" spans="1:7" s="54" customFormat="1" ht="12.75">
      <c r="A389" s="53"/>
      <c r="B389" s="45"/>
      <c r="C389" s="93"/>
      <c r="D389" s="38"/>
      <c r="E389" s="87"/>
      <c r="F389" s="94"/>
      <c r="G389" s="94"/>
    </row>
    <row r="390" spans="1:7" s="54" customFormat="1" ht="12.75">
      <c r="A390" s="53"/>
      <c r="B390" s="45"/>
      <c r="C390" s="93"/>
      <c r="D390" s="38"/>
      <c r="E390" s="87"/>
      <c r="F390" s="94"/>
      <c r="G390" s="94"/>
    </row>
    <row r="391" spans="1:7" s="38" customFormat="1" ht="12.75">
      <c r="A391" s="32"/>
      <c r="B391" s="45"/>
      <c r="C391" s="93"/>
      <c r="E391" s="87"/>
      <c r="F391" s="94"/>
      <c r="G391" s="94"/>
    </row>
    <row r="392" spans="1:7" s="38" customFormat="1" ht="12.75">
      <c r="A392" s="32"/>
      <c r="B392" s="45"/>
      <c r="C392" s="93"/>
      <c r="E392" s="87"/>
      <c r="F392" s="94"/>
      <c r="G392" s="94"/>
    </row>
    <row r="393" spans="1:7" s="38" customFormat="1" ht="12.75">
      <c r="A393" s="32"/>
      <c r="B393" s="45"/>
      <c r="C393" s="93"/>
      <c r="E393" s="87"/>
      <c r="F393" s="94"/>
      <c r="G393" s="94"/>
    </row>
    <row r="394" spans="1:7" s="38" customFormat="1" ht="12.75">
      <c r="A394" s="32"/>
      <c r="B394" s="45"/>
      <c r="C394" s="93"/>
      <c r="E394" s="87"/>
      <c r="F394" s="94"/>
      <c r="G394" s="94"/>
    </row>
    <row r="395" spans="1:7" s="54" customFormat="1" ht="12.75">
      <c r="A395" s="53"/>
      <c r="B395" s="67"/>
      <c r="C395" s="86"/>
      <c r="D395" s="38"/>
      <c r="E395" s="87"/>
      <c r="F395" s="94"/>
      <c r="G395" s="94"/>
    </row>
    <row r="396" spans="1:7" s="38" customFormat="1" ht="12.75">
      <c r="A396" s="32"/>
      <c r="B396" s="67"/>
      <c r="C396" s="86"/>
      <c r="E396" s="87"/>
      <c r="F396" s="94"/>
      <c r="G396" s="94"/>
    </row>
    <row r="397" spans="1:7" s="54" customFormat="1" ht="12.75">
      <c r="A397" s="53"/>
      <c r="B397" s="67"/>
      <c r="C397" s="86"/>
      <c r="D397" s="38"/>
      <c r="E397" s="87"/>
      <c r="F397" s="94"/>
      <c r="G397" s="94"/>
    </row>
    <row r="398" spans="1:7" s="54" customFormat="1" ht="12.75">
      <c r="A398" s="53"/>
      <c r="B398" s="67"/>
      <c r="C398" s="86"/>
      <c r="D398" s="38"/>
      <c r="E398" s="87"/>
      <c r="F398" s="94"/>
      <c r="G398" s="94"/>
    </row>
    <row r="399" spans="1:7" s="38" customFormat="1" ht="12.75">
      <c r="A399" s="32"/>
      <c r="B399" s="45"/>
      <c r="C399" s="93"/>
      <c r="E399" s="87"/>
      <c r="F399" s="94"/>
      <c r="G399" s="94"/>
    </row>
    <row r="400" spans="1:7" s="38" customFormat="1" ht="12.75">
      <c r="A400" s="32"/>
      <c r="B400" s="67"/>
      <c r="C400" s="86"/>
      <c r="E400" s="87"/>
      <c r="F400" s="94"/>
      <c r="G400" s="94"/>
    </row>
    <row r="401" spans="1:7" s="38" customFormat="1" ht="12.75">
      <c r="A401" s="32"/>
      <c r="B401" s="45"/>
      <c r="C401" s="93"/>
      <c r="E401" s="87"/>
      <c r="F401" s="94"/>
      <c r="G401" s="94"/>
    </row>
    <row r="402" spans="1:8" s="38" customFormat="1" ht="12.75">
      <c r="A402" s="32"/>
      <c r="B402" s="45"/>
      <c r="C402" s="93"/>
      <c r="E402" s="87"/>
      <c r="F402" s="94"/>
      <c r="G402" s="94"/>
      <c r="H402" s="32"/>
    </row>
    <row r="403" spans="1:7" s="50" customFormat="1" ht="14.25" customHeight="1">
      <c r="A403" s="44"/>
      <c r="B403" s="67"/>
      <c r="C403" s="88"/>
      <c r="E403" s="87"/>
      <c r="F403" s="94"/>
      <c r="G403" s="110"/>
    </row>
    <row r="404" spans="1:8" s="38" customFormat="1" ht="12.75">
      <c r="A404" s="32"/>
      <c r="B404" s="67"/>
      <c r="C404" s="88"/>
      <c r="D404" s="50"/>
      <c r="E404" s="87"/>
      <c r="F404" s="94"/>
      <c r="G404" s="110"/>
      <c r="H404" s="32"/>
    </row>
    <row r="405" spans="1:7" s="38" customFormat="1" ht="25.5" customHeight="1">
      <c r="A405" s="32"/>
      <c r="B405" s="67"/>
      <c r="C405" s="88"/>
      <c r="D405" s="50"/>
      <c r="E405" s="87"/>
      <c r="F405" s="94"/>
      <c r="G405" s="110"/>
    </row>
    <row r="406" spans="1:7" s="129" customFormat="1" ht="15" customHeight="1">
      <c r="A406" s="127"/>
      <c r="B406" s="63"/>
      <c r="C406" s="51"/>
      <c r="D406" s="54"/>
      <c r="E406" s="174"/>
      <c r="F406" s="36"/>
      <c r="G406" s="111"/>
    </row>
    <row r="407" spans="1:8" s="38" customFormat="1" ht="12.75">
      <c r="A407" s="32"/>
      <c r="B407" s="76"/>
      <c r="C407" s="88"/>
      <c r="D407" s="50"/>
      <c r="E407" s="89"/>
      <c r="F407" s="92"/>
      <c r="G407" s="92"/>
      <c r="H407" s="32"/>
    </row>
    <row r="408" spans="1:7" s="38" customFormat="1" ht="12.75">
      <c r="A408" s="32"/>
      <c r="B408" s="63"/>
      <c r="C408" s="51"/>
      <c r="D408" s="54"/>
      <c r="E408" s="174"/>
      <c r="F408" s="36"/>
      <c r="G408" s="111"/>
    </row>
    <row r="409" spans="1:7" s="38" customFormat="1" ht="12.75">
      <c r="A409" s="32"/>
      <c r="B409" s="67"/>
      <c r="C409" s="86"/>
      <c r="E409" s="87"/>
      <c r="F409" s="94"/>
      <c r="G409" s="94"/>
    </row>
    <row r="410" spans="1:7" s="38" customFormat="1" ht="12.75">
      <c r="A410" s="32"/>
      <c r="B410" s="128"/>
      <c r="C410" s="108"/>
      <c r="D410" s="129"/>
      <c r="E410" s="177"/>
      <c r="F410" s="188"/>
      <c r="G410" s="188"/>
    </row>
    <row r="411" spans="1:7" s="38" customFormat="1" ht="12.75">
      <c r="A411" s="32"/>
      <c r="B411" s="45"/>
      <c r="C411" s="46"/>
      <c r="D411" s="54"/>
      <c r="E411" s="174"/>
      <c r="F411" s="36"/>
      <c r="G411" s="94"/>
    </row>
    <row r="412" spans="1:7" s="38" customFormat="1" ht="12.75">
      <c r="A412" s="32"/>
      <c r="B412" s="67"/>
      <c r="C412" s="86"/>
      <c r="E412" s="87"/>
      <c r="F412" s="94"/>
      <c r="G412" s="94"/>
    </row>
    <row r="413" spans="1:7" s="38" customFormat="1" ht="25.5" customHeight="1">
      <c r="A413" s="32"/>
      <c r="B413" s="67"/>
      <c r="C413" s="86"/>
      <c r="E413" s="87"/>
      <c r="F413" s="94"/>
      <c r="G413" s="94"/>
    </row>
    <row r="414" spans="1:7" s="38" customFormat="1" ht="12.75">
      <c r="A414" s="32"/>
      <c r="B414" s="67"/>
      <c r="C414" s="86"/>
      <c r="E414" s="87"/>
      <c r="F414" s="94"/>
      <c r="G414" s="94"/>
    </row>
    <row r="415" spans="1:7" s="38" customFormat="1" ht="12.75">
      <c r="A415" s="32"/>
      <c r="B415" s="67"/>
      <c r="C415" s="86"/>
      <c r="E415" s="87"/>
      <c r="F415" s="94"/>
      <c r="G415" s="94"/>
    </row>
    <row r="416" spans="1:7" s="38" customFormat="1" ht="12.75">
      <c r="A416" s="32"/>
      <c r="B416" s="67"/>
      <c r="C416" s="86"/>
      <c r="E416" s="87"/>
      <c r="F416" s="94"/>
      <c r="G416" s="94"/>
    </row>
    <row r="417" spans="1:7" s="38" customFormat="1" ht="12.75">
      <c r="A417" s="32"/>
      <c r="B417" s="67"/>
      <c r="C417" s="86"/>
      <c r="E417" s="87"/>
      <c r="F417" s="94"/>
      <c r="G417" s="94"/>
    </row>
    <row r="418" spans="1:7" s="38" customFormat="1" ht="12.75">
      <c r="A418" s="32"/>
      <c r="B418" s="67"/>
      <c r="C418" s="86"/>
      <c r="E418" s="87"/>
      <c r="F418" s="94"/>
      <c r="G418" s="94"/>
    </row>
    <row r="419" spans="1:7" s="38" customFormat="1" ht="25.5" customHeight="1">
      <c r="A419" s="32"/>
      <c r="B419" s="67"/>
      <c r="C419" s="86"/>
      <c r="E419" s="87"/>
      <c r="F419" s="94"/>
      <c r="G419" s="94"/>
    </row>
    <row r="420" spans="1:7" s="38" customFormat="1" ht="12.75">
      <c r="A420" s="32"/>
      <c r="B420" s="67"/>
      <c r="C420" s="86"/>
      <c r="E420" s="87"/>
      <c r="F420" s="94"/>
      <c r="G420" s="94"/>
    </row>
    <row r="421" spans="1:7" s="38" customFormat="1" ht="25.5" customHeight="1">
      <c r="A421" s="32"/>
      <c r="B421" s="67"/>
      <c r="C421" s="86"/>
      <c r="E421" s="87"/>
      <c r="F421" s="94"/>
      <c r="G421" s="94"/>
    </row>
    <row r="422" spans="1:7" s="38" customFormat="1" ht="12.75">
      <c r="A422" s="32"/>
      <c r="B422" s="67"/>
      <c r="C422" s="86"/>
      <c r="E422" s="87"/>
      <c r="F422" s="94"/>
      <c r="G422" s="94"/>
    </row>
    <row r="423" spans="1:7" s="38" customFormat="1" ht="51" customHeight="1">
      <c r="A423" s="32"/>
      <c r="B423" s="67"/>
      <c r="C423" s="86"/>
      <c r="E423" s="87"/>
      <c r="F423" s="94"/>
      <c r="G423" s="94"/>
    </row>
    <row r="424" spans="1:7" s="38" customFormat="1" ht="12.75">
      <c r="A424" s="32"/>
      <c r="B424" s="67"/>
      <c r="C424" s="86"/>
      <c r="E424" s="87"/>
      <c r="F424" s="94"/>
      <c r="G424" s="94"/>
    </row>
    <row r="425" spans="1:7" s="38" customFormat="1" ht="25.5" customHeight="1">
      <c r="A425" s="32"/>
      <c r="B425" s="67"/>
      <c r="C425" s="86"/>
      <c r="E425" s="87"/>
      <c r="F425" s="94"/>
      <c r="G425" s="94"/>
    </row>
    <row r="426" spans="1:7" s="38" customFormat="1" ht="12.75">
      <c r="A426" s="32"/>
      <c r="B426" s="67"/>
      <c r="C426" s="86"/>
      <c r="E426" s="87"/>
      <c r="F426" s="94"/>
      <c r="G426" s="94"/>
    </row>
    <row r="427" spans="1:7" s="38" customFormat="1" ht="25.5" customHeight="1">
      <c r="A427" s="32"/>
      <c r="B427" s="67"/>
      <c r="C427" s="86"/>
      <c r="E427" s="87"/>
      <c r="F427" s="94"/>
      <c r="G427" s="94"/>
    </row>
    <row r="428" spans="1:7" s="38" customFormat="1" ht="12.75">
      <c r="A428" s="32"/>
      <c r="B428" s="67"/>
      <c r="C428" s="86"/>
      <c r="E428" s="87"/>
      <c r="F428" s="94"/>
      <c r="G428" s="94"/>
    </row>
    <row r="429" spans="1:7" s="38" customFormat="1" ht="25.5" customHeight="1">
      <c r="A429" s="32"/>
      <c r="B429" s="67"/>
      <c r="C429" s="86"/>
      <c r="E429" s="87"/>
      <c r="F429" s="94"/>
      <c r="G429" s="94"/>
    </row>
    <row r="430" spans="1:7" s="38" customFormat="1" ht="25.5" customHeight="1">
      <c r="A430" s="32"/>
      <c r="B430" s="67"/>
      <c r="C430" s="86"/>
      <c r="E430" s="87"/>
      <c r="F430" s="94"/>
      <c r="G430" s="94"/>
    </row>
    <row r="431" spans="1:7" s="38" customFormat="1" ht="25.5" customHeight="1">
      <c r="A431" s="32"/>
      <c r="B431" s="67"/>
      <c r="C431" s="86"/>
      <c r="E431" s="87"/>
      <c r="F431" s="94"/>
      <c r="G431" s="94"/>
    </row>
    <row r="432" spans="1:7" s="38" customFormat="1" ht="12.75">
      <c r="A432" s="32"/>
      <c r="B432" s="67"/>
      <c r="C432" s="86"/>
      <c r="E432" s="87"/>
      <c r="F432" s="94"/>
      <c r="G432" s="94"/>
    </row>
    <row r="433" spans="1:7" s="38" customFormat="1" ht="25.5" customHeight="1">
      <c r="A433" s="32"/>
      <c r="B433" s="67"/>
      <c r="C433" s="86"/>
      <c r="E433" s="87"/>
      <c r="F433" s="94"/>
      <c r="G433" s="94"/>
    </row>
    <row r="434" spans="1:7" s="38" customFormat="1" ht="12.75">
      <c r="A434" s="32"/>
      <c r="B434" s="67"/>
      <c r="C434" s="86"/>
      <c r="E434" s="87"/>
      <c r="F434" s="94"/>
      <c r="G434" s="94"/>
    </row>
    <row r="435" spans="1:7" s="38" customFormat="1" ht="12.75">
      <c r="A435" s="32"/>
      <c r="B435" s="67"/>
      <c r="C435" s="86"/>
      <c r="E435" s="87"/>
      <c r="F435" s="94"/>
      <c r="G435" s="94"/>
    </row>
    <row r="436" spans="1:7" s="38" customFormat="1" ht="12.75">
      <c r="A436" s="32"/>
      <c r="B436" s="67"/>
      <c r="C436" s="86"/>
      <c r="E436" s="87"/>
      <c r="F436" s="94"/>
      <c r="G436" s="94"/>
    </row>
    <row r="437" spans="1:7" s="38" customFormat="1" ht="12.75">
      <c r="A437" s="32"/>
      <c r="B437" s="67"/>
      <c r="C437" s="86"/>
      <c r="E437" s="87"/>
      <c r="F437" s="94"/>
      <c r="G437" s="94"/>
    </row>
    <row r="438" spans="1:7" s="38" customFormat="1" ht="12.75">
      <c r="A438" s="32"/>
      <c r="B438" s="67"/>
      <c r="C438" s="86"/>
      <c r="E438" s="87"/>
      <c r="F438" s="94"/>
      <c r="G438" s="94"/>
    </row>
    <row r="439" spans="1:7" s="50" customFormat="1" ht="12.75">
      <c r="A439" s="44"/>
      <c r="B439" s="67"/>
      <c r="C439" s="86"/>
      <c r="D439" s="38"/>
      <c r="E439" s="87"/>
      <c r="F439" s="94"/>
      <c r="G439" s="94"/>
    </row>
    <row r="440" spans="1:7" s="38" customFormat="1" ht="12.75">
      <c r="A440" s="32"/>
      <c r="B440" s="67"/>
      <c r="C440" s="86"/>
      <c r="E440" s="87"/>
      <c r="F440" s="94"/>
      <c r="G440" s="94"/>
    </row>
    <row r="441" spans="1:8" s="38" customFormat="1" ht="12.75">
      <c r="A441" s="32"/>
      <c r="B441" s="67"/>
      <c r="C441" s="86"/>
      <c r="E441" s="87"/>
      <c r="F441" s="94"/>
      <c r="G441" s="94"/>
      <c r="H441" s="32"/>
    </row>
    <row r="442" spans="1:7" s="54" customFormat="1" ht="12.75">
      <c r="A442" s="53"/>
      <c r="B442" s="67"/>
      <c r="C442" s="86"/>
      <c r="D442" s="38"/>
      <c r="E442" s="87"/>
      <c r="F442" s="94"/>
      <c r="G442" s="94"/>
    </row>
    <row r="443" spans="1:7" s="50" customFormat="1" ht="14.25" customHeight="1">
      <c r="A443" s="44"/>
      <c r="B443" s="76"/>
      <c r="C443" s="88"/>
      <c r="E443" s="89"/>
      <c r="F443" s="92"/>
      <c r="G443" s="110"/>
    </row>
    <row r="444" spans="1:7" s="38" customFormat="1" ht="14.25" customHeight="1">
      <c r="A444" s="32"/>
      <c r="B444" s="67"/>
      <c r="C444" s="86"/>
      <c r="E444" s="87"/>
      <c r="F444" s="94"/>
      <c r="G444" s="94"/>
    </row>
    <row r="445" spans="1:8" s="38" customFormat="1" ht="14.25" customHeight="1">
      <c r="A445" s="32"/>
      <c r="B445" s="63"/>
      <c r="C445" s="51"/>
      <c r="D445" s="54"/>
      <c r="E445" s="174"/>
      <c r="F445" s="36"/>
      <c r="G445" s="111"/>
      <c r="H445" s="32"/>
    </row>
    <row r="446" spans="1:8" s="38" customFormat="1" ht="14.25" customHeight="1">
      <c r="A446" s="32"/>
      <c r="B446" s="45"/>
      <c r="C446" s="109"/>
      <c r="D446" s="57"/>
      <c r="E446" s="174"/>
      <c r="F446" s="107"/>
      <c r="G446" s="110"/>
      <c r="H446" s="32"/>
    </row>
    <row r="447" spans="1:7" s="54" customFormat="1" ht="14.25" customHeight="1">
      <c r="A447" s="53"/>
      <c r="B447" s="76"/>
      <c r="C447" s="88"/>
      <c r="D447" s="50"/>
      <c r="E447" s="89"/>
      <c r="F447" s="92"/>
      <c r="G447" s="92"/>
    </row>
    <row r="448" spans="1:7" s="54" customFormat="1" ht="14.25" customHeight="1">
      <c r="A448" s="53"/>
      <c r="B448" s="67"/>
      <c r="C448" s="86"/>
      <c r="D448" s="38"/>
      <c r="E448" s="87"/>
      <c r="F448" s="94"/>
      <c r="G448" s="94"/>
    </row>
    <row r="449" spans="1:8" s="38" customFormat="1" ht="12.75">
      <c r="A449" s="32"/>
      <c r="B449" s="45"/>
      <c r="C449" s="46"/>
      <c r="D449" s="54"/>
      <c r="E449" s="174"/>
      <c r="F449" s="36"/>
      <c r="G449" s="94"/>
      <c r="H449" s="32"/>
    </row>
    <row r="450" spans="1:7" s="54" customFormat="1" ht="14.25" customHeight="1">
      <c r="A450" s="53"/>
      <c r="B450" s="45"/>
      <c r="C450" s="46"/>
      <c r="E450" s="174"/>
      <c r="F450" s="36"/>
      <c r="G450" s="111"/>
    </row>
    <row r="451" spans="1:7" s="38" customFormat="1" ht="12.75">
      <c r="A451" s="32"/>
      <c r="B451" s="45"/>
      <c r="C451" s="93"/>
      <c r="D451" s="54"/>
      <c r="E451" s="174"/>
      <c r="F451" s="107"/>
      <c r="G451" s="94"/>
    </row>
    <row r="452" spans="1:7" s="38" customFormat="1" ht="12.75">
      <c r="A452" s="32"/>
      <c r="B452" s="45"/>
      <c r="C452" s="93"/>
      <c r="D452" s="54"/>
      <c r="E452" s="174"/>
      <c r="F452" s="107"/>
      <c r="G452" s="107"/>
    </row>
    <row r="453" spans="1:7" s="54" customFormat="1" ht="12.75">
      <c r="A453" s="53"/>
      <c r="B453" s="45"/>
      <c r="C453" s="46"/>
      <c r="E453" s="174"/>
      <c r="F453" s="36"/>
      <c r="G453" s="94"/>
    </row>
    <row r="454" spans="1:7" s="38" customFormat="1" ht="12.75">
      <c r="A454" s="32"/>
      <c r="B454" s="45"/>
      <c r="C454" s="93"/>
      <c r="D454" s="54"/>
      <c r="E454" s="174"/>
      <c r="F454" s="107"/>
      <c r="G454" s="107"/>
    </row>
    <row r="455" spans="1:7" s="54" customFormat="1" ht="12.75">
      <c r="A455" s="53"/>
      <c r="B455" s="67"/>
      <c r="C455" s="86"/>
      <c r="D455" s="38"/>
      <c r="E455" s="87"/>
      <c r="F455" s="94"/>
      <c r="G455" s="94"/>
    </row>
    <row r="456" spans="1:7" s="54" customFormat="1" ht="12.75">
      <c r="A456" s="53"/>
      <c r="B456" s="67"/>
      <c r="C456" s="86"/>
      <c r="D456" s="38"/>
      <c r="E456" s="87"/>
      <c r="F456" s="94"/>
      <c r="G456" s="107"/>
    </row>
    <row r="457" spans="1:8" s="38" customFormat="1" ht="12.75">
      <c r="A457" s="32"/>
      <c r="B457" s="45"/>
      <c r="C457" s="93"/>
      <c r="D457" s="54"/>
      <c r="E457" s="174"/>
      <c r="F457" s="107"/>
      <c r="G457" s="94"/>
      <c r="H457" s="32"/>
    </row>
    <row r="458" spans="1:7" s="54" customFormat="1" ht="12.75">
      <c r="A458" s="53"/>
      <c r="B458" s="67"/>
      <c r="C458" s="86"/>
      <c r="D458" s="38"/>
      <c r="E458" s="87"/>
      <c r="F458" s="94"/>
      <c r="G458" s="107"/>
    </row>
    <row r="459" spans="1:7" s="54" customFormat="1" ht="12.75">
      <c r="A459" s="53"/>
      <c r="B459" s="45"/>
      <c r="C459" s="93"/>
      <c r="E459" s="174"/>
      <c r="F459" s="107"/>
      <c r="G459" s="94"/>
    </row>
    <row r="460" spans="1:7" s="54" customFormat="1" ht="12.75">
      <c r="A460" s="53"/>
      <c r="B460" s="45"/>
      <c r="C460" s="93"/>
      <c r="E460" s="174"/>
      <c r="F460" s="107"/>
      <c r="G460" s="107"/>
    </row>
    <row r="461" spans="1:7" s="54" customFormat="1" ht="12.75">
      <c r="A461" s="53"/>
      <c r="B461" s="45"/>
      <c r="C461" s="46"/>
      <c r="E461" s="174"/>
      <c r="F461" s="36"/>
      <c r="G461" s="94"/>
    </row>
    <row r="462" spans="1:8" s="38" customFormat="1" ht="12.75">
      <c r="A462" s="32"/>
      <c r="B462" s="45"/>
      <c r="C462" s="93"/>
      <c r="D462" s="54"/>
      <c r="E462" s="174"/>
      <c r="F462" s="107"/>
      <c r="G462" s="107"/>
      <c r="H462" s="32"/>
    </row>
    <row r="463" spans="1:7" s="54" customFormat="1" ht="12.75">
      <c r="A463" s="53"/>
      <c r="B463" s="45"/>
      <c r="C463" s="93"/>
      <c r="E463" s="174"/>
      <c r="F463" s="107"/>
      <c r="G463" s="94"/>
    </row>
    <row r="464" spans="1:7" s="38" customFormat="1" ht="12.75">
      <c r="A464" s="32"/>
      <c r="B464" s="45"/>
      <c r="C464" s="93"/>
      <c r="D464" s="54"/>
      <c r="E464" s="174"/>
      <c r="F464" s="107"/>
      <c r="G464" s="107"/>
    </row>
    <row r="465" spans="1:8" s="38" customFormat="1" ht="12.75">
      <c r="A465" s="32"/>
      <c r="B465" s="45"/>
      <c r="C465" s="93"/>
      <c r="D465" s="54"/>
      <c r="E465" s="174"/>
      <c r="F465" s="107"/>
      <c r="G465" s="94"/>
      <c r="H465" s="32"/>
    </row>
    <row r="466" spans="1:7" s="38" customFormat="1" ht="12.75">
      <c r="A466" s="32"/>
      <c r="B466" s="45"/>
      <c r="C466" s="46"/>
      <c r="D466" s="54"/>
      <c r="E466" s="174"/>
      <c r="F466" s="36"/>
      <c r="G466" s="111"/>
    </row>
    <row r="467" spans="1:7" s="38" customFormat="1" ht="12.75">
      <c r="A467" s="32"/>
      <c r="B467" s="45"/>
      <c r="C467" s="93"/>
      <c r="D467" s="54"/>
      <c r="E467" s="174"/>
      <c r="F467" s="107"/>
      <c r="G467" s="94"/>
    </row>
    <row r="468" spans="1:8" s="38" customFormat="1" ht="12.75">
      <c r="A468" s="32"/>
      <c r="B468" s="67"/>
      <c r="C468" s="86"/>
      <c r="E468" s="87"/>
      <c r="F468" s="94"/>
      <c r="G468" s="94"/>
      <c r="H468" s="32"/>
    </row>
    <row r="469" spans="1:7" s="38" customFormat="1" ht="12.75">
      <c r="A469" s="32"/>
      <c r="B469" s="45"/>
      <c r="C469" s="46"/>
      <c r="D469" s="54"/>
      <c r="E469" s="174"/>
      <c r="F469" s="36"/>
      <c r="G469" s="94"/>
    </row>
    <row r="470" spans="1:7" s="38" customFormat="1" ht="12.75">
      <c r="A470" s="32"/>
      <c r="B470" s="67"/>
      <c r="C470" s="88"/>
      <c r="D470" s="50"/>
      <c r="E470" s="87"/>
      <c r="F470" s="94"/>
      <c r="G470" s="110"/>
    </row>
    <row r="471" spans="1:7" s="38" customFormat="1" ht="12.75">
      <c r="A471" s="32"/>
      <c r="B471" s="67"/>
      <c r="C471" s="86"/>
      <c r="E471" s="87"/>
      <c r="F471" s="94"/>
      <c r="G471" s="94"/>
    </row>
    <row r="472" spans="1:7" s="38" customFormat="1" ht="12.75">
      <c r="A472" s="32"/>
      <c r="B472" s="45"/>
      <c r="C472" s="46"/>
      <c r="D472" s="54"/>
      <c r="E472" s="174"/>
      <c r="F472" s="36"/>
      <c r="G472" s="36"/>
    </row>
    <row r="473" spans="1:7" s="50" customFormat="1" ht="12.75">
      <c r="A473" s="44"/>
      <c r="B473" s="67"/>
      <c r="C473" s="86"/>
      <c r="D473" s="38"/>
      <c r="E473" s="87"/>
      <c r="F473" s="94"/>
      <c r="G473" s="94"/>
    </row>
    <row r="474" spans="1:7" s="38" customFormat="1" ht="12.75">
      <c r="A474" s="32"/>
      <c r="B474" s="67"/>
      <c r="C474" s="86"/>
      <c r="E474" s="87"/>
      <c r="F474" s="94"/>
      <c r="G474" s="94"/>
    </row>
    <row r="475" spans="1:7" s="38" customFormat="1" ht="12.75">
      <c r="A475" s="32"/>
      <c r="B475" s="67"/>
      <c r="C475" s="86"/>
      <c r="E475" s="87"/>
      <c r="F475" s="94"/>
      <c r="G475" s="94"/>
    </row>
    <row r="476" spans="1:7" s="66" customFormat="1" ht="12.75">
      <c r="A476" s="7"/>
      <c r="B476" s="67"/>
      <c r="C476" s="86"/>
      <c r="D476" s="38"/>
      <c r="E476" s="87"/>
      <c r="F476" s="94"/>
      <c r="G476" s="94"/>
    </row>
    <row r="477" spans="1:7" s="66" customFormat="1" ht="12.75">
      <c r="A477" s="7"/>
      <c r="B477" s="76"/>
      <c r="C477" s="88"/>
      <c r="D477" s="50"/>
      <c r="E477" s="89"/>
      <c r="F477" s="92"/>
      <c r="G477" s="110"/>
    </row>
    <row r="478" spans="1:7" s="66" customFormat="1" ht="12.75">
      <c r="A478" s="7"/>
      <c r="B478" s="67"/>
      <c r="C478" s="86"/>
      <c r="D478" s="38"/>
      <c r="E478" s="87"/>
      <c r="F478" s="94"/>
      <c r="G478" s="94"/>
    </row>
    <row r="479" spans="1:7" s="163" customFormat="1" ht="12.75">
      <c r="A479" s="95"/>
      <c r="B479" s="67"/>
      <c r="C479" s="86"/>
      <c r="D479" s="38"/>
      <c r="E479" s="87"/>
      <c r="F479" s="94"/>
      <c r="G479" s="94"/>
    </row>
    <row r="480" spans="1:7" s="163" customFormat="1" ht="12.75">
      <c r="A480" s="95"/>
      <c r="B480" s="79"/>
      <c r="C480" s="130"/>
      <c r="D480" s="31"/>
      <c r="E480" s="178"/>
      <c r="F480" s="83"/>
      <c r="G480" s="83"/>
    </row>
    <row r="481" spans="1:7" s="163" customFormat="1" ht="12" customHeight="1">
      <c r="A481" s="95"/>
      <c r="B481" s="79"/>
      <c r="C481" s="85"/>
      <c r="D481" s="165"/>
      <c r="E481" s="179"/>
      <c r="F481" s="84"/>
      <c r="G481" s="97"/>
    </row>
    <row r="482" spans="1:7" s="163" customFormat="1" ht="12.75">
      <c r="A482" s="95"/>
      <c r="B482" s="79"/>
      <c r="C482" s="85"/>
      <c r="D482" s="165"/>
      <c r="E482" s="179"/>
      <c r="F482" s="84"/>
      <c r="G482" s="97"/>
    </row>
    <row r="483" spans="1:7" s="163" customFormat="1" ht="12.75" customHeight="1">
      <c r="A483" s="95"/>
      <c r="B483" s="81"/>
      <c r="C483" s="93"/>
      <c r="D483" s="31"/>
      <c r="E483" s="178"/>
      <c r="F483" s="83"/>
      <c r="G483" s="83"/>
    </row>
    <row r="484" spans="1:7" s="163" customFormat="1" ht="12.75">
      <c r="A484" s="95"/>
      <c r="B484" s="81"/>
      <c r="C484" s="93"/>
      <c r="D484" s="31"/>
      <c r="E484" s="178"/>
      <c r="F484" s="83"/>
      <c r="G484" s="83"/>
    </row>
    <row r="485" spans="1:8" s="66" customFormat="1" ht="12.75">
      <c r="A485" s="7"/>
      <c r="B485" s="81"/>
      <c r="C485" s="93"/>
      <c r="D485" s="31"/>
      <c r="E485" s="178"/>
      <c r="F485" s="83"/>
      <c r="G485" s="83"/>
      <c r="H485" s="7"/>
    </row>
    <row r="486" spans="1:7" s="166" customFormat="1" ht="12.75">
      <c r="A486" s="95"/>
      <c r="B486" s="134"/>
      <c r="C486" s="17"/>
      <c r="D486" s="31"/>
      <c r="E486" s="178"/>
      <c r="F486" s="83"/>
      <c r="G486" s="83"/>
    </row>
    <row r="487" spans="1:8" s="66" customFormat="1" ht="12.75">
      <c r="A487" s="7"/>
      <c r="B487" s="81"/>
      <c r="C487" s="93"/>
      <c r="D487" s="31"/>
      <c r="E487" s="178"/>
      <c r="F487" s="83"/>
      <c r="G487" s="83"/>
      <c r="H487" s="7"/>
    </row>
    <row r="488" spans="1:8" s="66" customFormat="1" ht="12.75">
      <c r="A488" s="7"/>
      <c r="B488" s="81"/>
      <c r="C488" s="135"/>
      <c r="D488" s="31"/>
      <c r="E488" s="178"/>
      <c r="F488" s="83"/>
      <c r="G488" s="83"/>
      <c r="H488" s="7"/>
    </row>
    <row r="489" spans="1:8" s="66" customFormat="1" ht="12.75">
      <c r="A489" s="7"/>
      <c r="B489" s="16"/>
      <c r="C489" s="17"/>
      <c r="D489" s="15"/>
      <c r="E489" s="179"/>
      <c r="F489" s="192"/>
      <c r="G489" s="198"/>
      <c r="H489" s="7"/>
    </row>
    <row r="490" spans="1:8" s="66" customFormat="1" ht="12.75">
      <c r="A490" s="7"/>
      <c r="B490" s="81"/>
      <c r="C490" s="135"/>
      <c r="D490" s="31"/>
      <c r="E490" s="182"/>
      <c r="F490" s="84"/>
      <c r="G490" s="84"/>
      <c r="H490" s="7"/>
    </row>
    <row r="491" spans="1:8" s="66" customFormat="1" ht="12.75">
      <c r="A491" s="7"/>
      <c r="B491" s="16"/>
      <c r="C491" s="17"/>
      <c r="D491" s="15"/>
      <c r="E491" s="179"/>
      <c r="F491" s="192"/>
      <c r="G491" s="198"/>
      <c r="H491" s="7"/>
    </row>
    <row r="492" spans="1:8" s="66" customFormat="1" ht="12.75">
      <c r="A492" s="7"/>
      <c r="B492" s="16"/>
      <c r="C492" s="17"/>
      <c r="D492" s="15"/>
      <c r="E492" s="179"/>
      <c r="F492" s="192"/>
      <c r="G492" s="198"/>
      <c r="H492" s="7"/>
    </row>
    <row r="493" spans="1:8" s="66" customFormat="1" ht="12.75">
      <c r="A493" s="7"/>
      <c r="B493" s="16"/>
      <c r="C493" s="17"/>
      <c r="D493" s="15"/>
      <c r="E493" s="179"/>
      <c r="F493" s="192"/>
      <c r="G493" s="198"/>
      <c r="H493" s="7"/>
    </row>
    <row r="494" spans="1:7" s="163" customFormat="1" ht="12.75">
      <c r="A494" s="95"/>
      <c r="B494" s="16"/>
      <c r="C494" s="17"/>
      <c r="D494" s="15"/>
      <c r="E494" s="179"/>
      <c r="F494" s="192"/>
      <c r="G494" s="198"/>
    </row>
    <row r="495" spans="1:8" s="31" customFormat="1" ht="12.75">
      <c r="A495" s="7"/>
      <c r="B495" s="16"/>
      <c r="C495" s="17"/>
      <c r="D495" s="15"/>
      <c r="E495" s="179"/>
      <c r="F495" s="192"/>
      <c r="G495" s="198"/>
      <c r="H495" s="7"/>
    </row>
    <row r="496" spans="1:7" s="66" customFormat="1" ht="12.75">
      <c r="A496" s="7"/>
      <c r="B496" s="16"/>
      <c r="C496" s="17"/>
      <c r="D496" s="15"/>
      <c r="E496" s="179"/>
      <c r="F496" s="192"/>
      <c r="G496" s="198"/>
    </row>
    <row r="497" spans="1:7" s="66" customFormat="1" ht="12.75">
      <c r="A497" s="7"/>
      <c r="B497" s="16"/>
      <c r="C497" s="17"/>
      <c r="D497" s="15"/>
      <c r="E497" s="179"/>
      <c r="F497" s="192"/>
      <c r="G497" s="198"/>
    </row>
    <row r="498" spans="2:8" ht="12.75">
      <c r="B498" s="81"/>
      <c r="C498" s="135"/>
      <c r="E498" s="182"/>
      <c r="F498" s="84"/>
      <c r="G498" s="84"/>
      <c r="H498" s="160"/>
    </row>
    <row r="499" spans="1:7" s="66" customFormat="1" ht="12.75">
      <c r="A499" s="7"/>
      <c r="B499" s="16"/>
      <c r="C499" s="17"/>
      <c r="D499" s="15"/>
      <c r="E499" s="179"/>
      <c r="F499" s="192"/>
      <c r="G499" s="198"/>
    </row>
    <row r="500" spans="1:7" s="66" customFormat="1" ht="12.75">
      <c r="A500" s="7"/>
      <c r="B500" s="79"/>
      <c r="C500" s="85"/>
      <c r="D500" s="165"/>
      <c r="E500" s="179"/>
      <c r="F500" s="84"/>
      <c r="G500" s="97"/>
    </row>
    <row r="501" spans="1:7" s="66" customFormat="1" ht="12.75">
      <c r="A501" s="7"/>
      <c r="B501" s="79"/>
      <c r="C501" s="130"/>
      <c r="D501" s="31"/>
      <c r="E501" s="18"/>
      <c r="F501" s="83"/>
      <c r="G501" s="96"/>
    </row>
    <row r="502" spans="1:7" s="66" customFormat="1" ht="12.75">
      <c r="A502" s="7"/>
      <c r="B502" s="79"/>
      <c r="C502" s="130"/>
      <c r="D502" s="31"/>
      <c r="E502" s="182"/>
      <c r="F502" s="84"/>
      <c r="G502" s="84"/>
    </row>
    <row r="503" spans="1:7" s="66" customFormat="1" ht="12.75">
      <c r="A503" s="7"/>
      <c r="B503" s="79"/>
      <c r="C503" s="85"/>
      <c r="D503" s="165"/>
      <c r="E503" s="179"/>
      <c r="F503" s="84"/>
      <c r="G503" s="97"/>
    </row>
    <row r="504" spans="2:7" ht="12.75">
      <c r="B504" s="79"/>
      <c r="C504" s="85"/>
      <c r="D504" s="165"/>
      <c r="E504" s="179"/>
      <c r="F504" s="84"/>
      <c r="G504" s="97"/>
    </row>
    <row r="505" spans="2:7" ht="12.75">
      <c r="B505" s="79"/>
      <c r="C505" s="85"/>
      <c r="D505" s="165"/>
      <c r="E505" s="179"/>
      <c r="F505" s="84"/>
      <c r="G505" s="97"/>
    </row>
    <row r="506" spans="2:7" ht="12.75">
      <c r="B506" s="79"/>
      <c r="C506" s="85"/>
      <c r="D506" s="165"/>
      <c r="E506" s="179"/>
      <c r="F506" s="84"/>
      <c r="G506" s="97"/>
    </row>
    <row r="507" spans="2:7" ht="12.75">
      <c r="B507" s="79"/>
      <c r="C507" s="85"/>
      <c r="D507" s="165"/>
      <c r="E507" s="179"/>
      <c r="F507" s="84"/>
      <c r="G507" s="97"/>
    </row>
  </sheetData>
  <mergeCells count="1">
    <mergeCell ref="C67:E67"/>
  </mergeCells>
  <printOptions/>
  <pageMargins left="0.75" right="0.25" top="0.5" bottom="0.5" header="0" footer="0"/>
  <pageSetup firstPageNumber="12" useFirstPageNumber="1" horizontalDpi="1200" verticalDpi="1200" orientation="portrait" paperSize="9" r:id="rId2"/>
  <headerFooter alignWithMargins="0">
    <oddFooter>&amp;COcena stroškov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9"/>
  <sheetViews>
    <sheetView workbookViewId="0" topLeftCell="A366">
      <selection activeCell="A1" sqref="A1:G368"/>
    </sheetView>
  </sheetViews>
  <sheetFormatPr defaultColWidth="9.140625" defaultRowHeight="12.75"/>
  <cols>
    <col min="1" max="1" width="9.7109375" style="1" customWidth="1"/>
    <col min="2" max="2" width="6.140625" style="5" customWidth="1"/>
    <col min="3" max="3" width="37.140625" style="6" customWidth="1"/>
    <col min="4" max="4" width="5.8515625" style="10" customWidth="1"/>
    <col min="5" max="5" width="11.8515625" style="168" customWidth="1"/>
    <col min="6" max="6" width="11.7109375" style="194" customWidth="1"/>
    <col min="7" max="7" width="15.7109375" style="194" customWidth="1"/>
  </cols>
  <sheetData>
    <row r="1" spans="2:7" ht="40.5" customHeight="1" thickBot="1">
      <c r="B1" s="2"/>
      <c r="C1" s="3"/>
      <c r="D1" s="4"/>
      <c r="E1" s="167" t="s">
        <v>0</v>
      </c>
      <c r="F1" s="183"/>
      <c r="G1" s="183"/>
    </row>
    <row r="2" spans="4:7" ht="15" thickBot="1">
      <c r="D2" s="2"/>
      <c r="F2" s="184"/>
      <c r="G2" s="184"/>
    </row>
    <row r="3" spans="1:7" ht="25.5">
      <c r="A3" s="7"/>
      <c r="B3" s="8" t="s">
        <v>1</v>
      </c>
      <c r="C3" s="8" t="s">
        <v>2</v>
      </c>
      <c r="D3" s="9" t="s">
        <v>3</v>
      </c>
      <c r="E3" s="169" t="s">
        <v>4</v>
      </c>
      <c r="F3" s="185" t="s">
        <v>5</v>
      </c>
      <c r="G3" s="195" t="s">
        <v>6</v>
      </c>
    </row>
    <row r="4" spans="1:7" ht="12.75">
      <c r="A4" s="7"/>
      <c r="B4" s="11"/>
      <c r="C4" s="11"/>
      <c r="D4" s="12"/>
      <c r="E4" s="170"/>
      <c r="F4" s="186"/>
      <c r="G4" s="170"/>
    </row>
    <row r="5" spans="1:7" ht="15.75">
      <c r="A5" s="7"/>
      <c r="B5" s="144" t="s">
        <v>87</v>
      </c>
      <c r="C5" s="144" t="s">
        <v>88</v>
      </c>
      <c r="D5" s="12"/>
      <c r="E5" s="170"/>
      <c r="F5" s="186"/>
      <c r="G5" s="170"/>
    </row>
    <row r="6" spans="1:7" ht="12.75">
      <c r="A6" s="7"/>
      <c r="B6" s="11"/>
      <c r="C6" s="11"/>
      <c r="D6" s="12"/>
      <c r="E6" s="170"/>
      <c r="F6" s="186"/>
      <c r="G6" s="170"/>
    </row>
    <row r="7" spans="1:7" ht="15.75">
      <c r="A7" s="21"/>
      <c r="B7" s="22" t="s">
        <v>9</v>
      </c>
      <c r="C7" s="23" t="s">
        <v>42</v>
      </c>
      <c r="D7" s="24"/>
      <c r="E7" s="171"/>
      <c r="F7" s="25"/>
      <c r="G7" s="25"/>
    </row>
    <row r="8" spans="1:7" ht="15.75">
      <c r="A8" s="21"/>
      <c r="B8" s="22"/>
      <c r="C8" s="54" t="s">
        <v>113</v>
      </c>
      <c r="D8" s="24"/>
      <c r="E8" s="171"/>
      <c r="F8" s="25"/>
      <c r="G8" s="25"/>
    </row>
    <row r="9" spans="1:7" ht="14.25">
      <c r="A9" s="7"/>
      <c r="B9" s="26"/>
      <c r="D9" s="28"/>
      <c r="E9" s="29"/>
      <c r="F9" s="30"/>
      <c r="G9" s="30"/>
    </row>
    <row r="10" spans="1:7" ht="12.75">
      <c r="A10" s="32"/>
      <c r="B10" s="33" t="s">
        <v>7</v>
      </c>
      <c r="C10" s="34" t="s">
        <v>44</v>
      </c>
      <c r="D10" s="35"/>
      <c r="E10" s="36"/>
      <c r="F10" s="37"/>
      <c r="G10" s="37"/>
    </row>
    <row r="11" spans="1:7" ht="12.75">
      <c r="A11" s="7"/>
      <c r="B11" s="39"/>
      <c r="C11" s="40"/>
      <c r="D11" s="41"/>
      <c r="E11" s="42"/>
      <c r="F11" s="43"/>
      <c r="G11" s="43"/>
    </row>
    <row r="12" spans="1:7" ht="12.75">
      <c r="A12" s="44"/>
      <c r="B12" s="45" t="s">
        <v>9</v>
      </c>
      <c r="C12" s="46" t="s">
        <v>45</v>
      </c>
      <c r="D12" s="47" t="s">
        <v>46</v>
      </c>
      <c r="E12" s="48">
        <v>24</v>
      </c>
      <c r="F12" s="49">
        <v>7775</v>
      </c>
      <c r="G12" s="49">
        <f>E12*F12</f>
        <v>186600</v>
      </c>
    </row>
    <row r="13" spans="1:7" ht="12.75">
      <c r="A13" s="32"/>
      <c r="B13" s="45"/>
      <c r="C13" s="46"/>
      <c r="D13" s="47"/>
      <c r="E13" s="48"/>
      <c r="F13" s="49"/>
      <c r="G13" s="49"/>
    </row>
    <row r="14" spans="1:7" ht="25.5">
      <c r="A14" s="32"/>
      <c r="B14" s="45" t="s">
        <v>12</v>
      </c>
      <c r="C14" s="46" t="s">
        <v>47</v>
      </c>
      <c r="D14" s="47" t="s">
        <v>21</v>
      </c>
      <c r="E14" s="48">
        <v>9</v>
      </c>
      <c r="F14" s="49">
        <v>3990</v>
      </c>
      <c r="G14" s="49">
        <f>E14*F14</f>
        <v>35910</v>
      </c>
    </row>
    <row r="15" spans="1:7" ht="12.75">
      <c r="A15" s="44"/>
      <c r="B15" s="45"/>
      <c r="C15" s="46"/>
      <c r="D15" s="47"/>
      <c r="E15" s="48"/>
      <c r="F15" s="49"/>
      <c r="G15" s="49"/>
    </row>
    <row r="16" spans="1:7" ht="12.75">
      <c r="A16" s="32"/>
      <c r="B16" s="45" t="s">
        <v>14</v>
      </c>
      <c r="C16" s="46" t="s">
        <v>48</v>
      </c>
      <c r="D16" s="47" t="s">
        <v>19</v>
      </c>
      <c r="E16" s="48">
        <v>610</v>
      </c>
      <c r="F16" s="49">
        <v>290</v>
      </c>
      <c r="G16" s="49">
        <f>E16*F16</f>
        <v>176900</v>
      </c>
    </row>
    <row r="17" spans="1:7" ht="12.75">
      <c r="A17" s="32"/>
      <c r="B17" s="45"/>
      <c r="C17" s="51"/>
      <c r="D17" s="47"/>
      <c r="E17" s="48"/>
      <c r="F17" s="49"/>
      <c r="G17" s="49"/>
    </row>
    <row r="18" spans="1:7" ht="25.5">
      <c r="A18" s="53"/>
      <c r="B18" s="45" t="s">
        <v>15</v>
      </c>
      <c r="C18" s="46" t="s">
        <v>49</v>
      </c>
      <c r="D18" s="47" t="s">
        <v>21</v>
      </c>
      <c r="E18" s="48">
        <v>2</v>
      </c>
      <c r="F18" s="49">
        <v>2700</v>
      </c>
      <c r="G18" s="49">
        <f>E18*F18</f>
        <v>5400</v>
      </c>
    </row>
    <row r="19" spans="1:7" ht="12.75">
      <c r="A19" s="53"/>
      <c r="B19" s="45"/>
      <c r="C19" s="46"/>
      <c r="D19" s="47"/>
      <c r="E19" s="48"/>
      <c r="F19" s="49"/>
      <c r="G19" s="49"/>
    </row>
    <row r="20" spans="1:7" ht="25.5">
      <c r="A20" s="44"/>
      <c r="B20" s="45" t="s">
        <v>17</v>
      </c>
      <c r="C20" s="46" t="s">
        <v>50</v>
      </c>
      <c r="D20" s="47" t="s">
        <v>32</v>
      </c>
      <c r="E20" s="48">
        <v>1</v>
      </c>
      <c r="F20" s="49">
        <v>600000</v>
      </c>
      <c r="G20" s="49">
        <v>600000</v>
      </c>
    </row>
    <row r="21" spans="1:7" ht="12.75">
      <c r="A21" s="32"/>
      <c r="B21" s="45"/>
      <c r="C21" s="46"/>
      <c r="D21" s="47"/>
      <c r="E21" s="48"/>
      <c r="F21" s="49"/>
      <c r="G21" s="49"/>
    </row>
    <row r="22" spans="1:7" ht="12.75">
      <c r="A22" s="32"/>
      <c r="B22" s="45" t="s">
        <v>20</v>
      </c>
      <c r="C22" s="46" t="s">
        <v>51</v>
      </c>
      <c r="D22" s="47" t="s">
        <v>46</v>
      </c>
      <c r="E22" s="48">
        <v>16</v>
      </c>
      <c r="F22" s="49">
        <v>7820</v>
      </c>
      <c r="G22" s="49">
        <f>E22*F22</f>
        <v>125120</v>
      </c>
    </row>
    <row r="23" spans="1:7" ht="12.75">
      <c r="A23" s="32"/>
      <c r="B23" s="45"/>
      <c r="C23" s="46"/>
      <c r="D23" s="47"/>
      <c r="E23" s="48"/>
      <c r="F23" s="49"/>
      <c r="G23" s="49"/>
    </row>
    <row r="24" spans="1:7" ht="12.75">
      <c r="A24" s="32"/>
      <c r="B24" s="45" t="s">
        <v>22</v>
      </c>
      <c r="C24" s="46" t="s">
        <v>52</v>
      </c>
      <c r="D24" s="47" t="s">
        <v>32</v>
      </c>
      <c r="E24" s="48">
        <v>1</v>
      </c>
      <c r="F24" s="49">
        <v>56500</v>
      </c>
      <c r="G24" s="49">
        <v>56500</v>
      </c>
    </row>
    <row r="25" spans="1:7" ht="12.75">
      <c r="A25" s="32"/>
      <c r="B25" s="45"/>
      <c r="C25" s="46" t="s">
        <v>53</v>
      </c>
      <c r="D25" s="47"/>
      <c r="E25" s="48"/>
      <c r="F25" s="49"/>
      <c r="G25" s="49"/>
    </row>
    <row r="26" spans="1:7" ht="14.25">
      <c r="A26" s="32"/>
      <c r="B26" s="55"/>
      <c r="D26" s="47"/>
      <c r="E26" s="48"/>
      <c r="F26" s="49"/>
      <c r="G26" s="49"/>
    </row>
    <row r="27" spans="1:7" ht="12.75">
      <c r="A27" s="32"/>
      <c r="B27" s="56"/>
      <c r="C27" s="57" t="s">
        <v>24</v>
      </c>
      <c r="D27" s="58"/>
      <c r="E27" s="59"/>
      <c r="F27" s="60"/>
      <c r="G27" s="60">
        <f>SUM(G12:G26)</f>
        <v>1186430</v>
      </c>
    </row>
    <row r="28" spans="1:7" ht="12.75">
      <c r="A28" s="32"/>
      <c r="B28" s="56"/>
      <c r="C28" s="57"/>
      <c r="D28" s="58"/>
      <c r="E28" s="59"/>
      <c r="F28" s="60"/>
      <c r="G28" s="60"/>
    </row>
    <row r="29" spans="1:7" ht="15">
      <c r="A29" s="32"/>
      <c r="B29" s="61" t="s">
        <v>54</v>
      </c>
      <c r="C29" s="62" t="s">
        <v>55</v>
      </c>
      <c r="D29" s="35"/>
      <c r="E29" s="36"/>
      <c r="F29" s="37"/>
      <c r="G29" s="37"/>
    </row>
    <row r="30" spans="1:7" ht="15">
      <c r="A30" s="32"/>
      <c r="B30" s="63"/>
      <c r="C30" s="62"/>
      <c r="D30" s="35"/>
      <c r="E30" s="36"/>
      <c r="F30" s="37"/>
      <c r="G30" s="37"/>
    </row>
    <row r="31" spans="1:7" ht="25.5">
      <c r="A31" s="32"/>
      <c r="B31" s="45" t="s">
        <v>9</v>
      </c>
      <c r="C31" s="64" t="s">
        <v>56</v>
      </c>
      <c r="D31" s="35" t="s">
        <v>13</v>
      </c>
      <c r="E31" s="36">
        <v>109.8</v>
      </c>
      <c r="F31" s="37">
        <v>445</v>
      </c>
      <c r="G31" s="37">
        <f>E31*F31</f>
        <v>48861</v>
      </c>
    </row>
    <row r="32" spans="1:7" ht="12.75">
      <c r="A32" s="7"/>
      <c r="B32" s="39"/>
      <c r="C32" s="65"/>
      <c r="D32" s="28"/>
      <c r="E32" s="29"/>
      <c r="F32" s="30"/>
      <c r="G32" s="30"/>
    </row>
    <row r="33" spans="1:7" ht="25.5">
      <c r="A33" s="32"/>
      <c r="B33" s="45" t="s">
        <v>12</v>
      </c>
      <c r="C33" s="64" t="s">
        <v>57</v>
      </c>
      <c r="D33" s="35" t="s">
        <v>13</v>
      </c>
      <c r="E33" s="36">
        <v>248.9</v>
      </c>
      <c r="F33" s="37">
        <v>1200</v>
      </c>
      <c r="G33" s="37">
        <f>E33*F33</f>
        <v>298680</v>
      </c>
    </row>
    <row r="34" spans="1:7" ht="12.75">
      <c r="A34" s="32"/>
      <c r="B34" s="45"/>
      <c r="C34" s="64"/>
      <c r="D34" s="35"/>
      <c r="E34" s="36"/>
      <c r="F34" s="37"/>
      <c r="G34" s="37"/>
    </row>
    <row r="35" spans="1:7" ht="12.75">
      <c r="A35" s="32"/>
      <c r="B35" s="45" t="s">
        <v>14</v>
      </c>
      <c r="C35" s="64" t="s">
        <v>58</v>
      </c>
      <c r="D35" s="35" t="s">
        <v>13</v>
      </c>
      <c r="E35" s="36">
        <v>156.16</v>
      </c>
      <c r="F35" s="37">
        <v>590</v>
      </c>
      <c r="G35" s="37">
        <f>E35*F35</f>
        <v>92134.4</v>
      </c>
    </row>
    <row r="36" spans="1:7" ht="12.75">
      <c r="A36" s="32"/>
      <c r="B36" s="45"/>
      <c r="C36" s="64"/>
      <c r="D36" s="35"/>
      <c r="E36" s="36"/>
      <c r="F36" s="37"/>
      <c r="G36" s="37"/>
    </row>
    <row r="37" spans="1:7" ht="25.5">
      <c r="A37" s="32"/>
      <c r="B37" s="45" t="s">
        <v>15</v>
      </c>
      <c r="C37" s="64" t="s">
        <v>59</v>
      </c>
      <c r="D37" s="35" t="s">
        <v>19</v>
      </c>
      <c r="E37" s="36">
        <v>488</v>
      </c>
      <c r="F37" s="37">
        <v>400</v>
      </c>
      <c r="G37" s="37">
        <f>E37*F37</f>
        <v>195200</v>
      </c>
    </row>
    <row r="38" spans="1:7" ht="12.75">
      <c r="A38" s="32"/>
      <c r="B38" s="45"/>
      <c r="C38" s="64"/>
      <c r="D38" s="35"/>
      <c r="E38" s="36"/>
      <c r="F38" s="37"/>
      <c r="G38" s="37"/>
    </row>
    <row r="39" spans="1:7" ht="38.25">
      <c r="A39" s="32"/>
      <c r="B39" s="45" t="s">
        <v>17</v>
      </c>
      <c r="C39" s="64" t="s">
        <v>60</v>
      </c>
      <c r="D39" s="35" t="s">
        <v>13</v>
      </c>
      <c r="E39" s="36">
        <v>58.5</v>
      </c>
      <c r="F39" s="37">
        <v>910</v>
      </c>
      <c r="G39" s="37">
        <f>E39*F39</f>
        <v>53235</v>
      </c>
    </row>
    <row r="40" spans="1:7" ht="12.75">
      <c r="A40" s="32"/>
      <c r="B40" s="67"/>
      <c r="C40" s="68"/>
      <c r="D40" s="69"/>
      <c r="E40" s="70"/>
      <c r="F40" s="71"/>
      <c r="G40" s="71"/>
    </row>
    <row r="41" spans="1:7" ht="25.5">
      <c r="A41" s="32"/>
      <c r="B41" s="67" t="s">
        <v>20</v>
      </c>
      <c r="C41" s="72" t="s">
        <v>61</v>
      </c>
      <c r="D41" s="69" t="s">
        <v>13</v>
      </c>
      <c r="E41" s="70">
        <v>560</v>
      </c>
      <c r="F41" s="71">
        <v>700</v>
      </c>
      <c r="G41" s="37">
        <f>E41*F41</f>
        <v>392000</v>
      </c>
    </row>
    <row r="42" spans="1:7" ht="12.75">
      <c r="A42" s="32"/>
      <c r="B42" s="67"/>
      <c r="C42" s="72"/>
      <c r="D42" s="69"/>
      <c r="E42" s="70"/>
      <c r="F42" s="71"/>
      <c r="G42" s="71"/>
    </row>
    <row r="43" spans="1:7" ht="12.75">
      <c r="A43" s="32"/>
      <c r="B43" s="67" t="s">
        <v>22</v>
      </c>
      <c r="C43" s="72" t="s">
        <v>62</v>
      </c>
      <c r="D43" s="69" t="s">
        <v>32</v>
      </c>
      <c r="E43" s="48">
        <v>1</v>
      </c>
      <c r="F43" s="37">
        <v>54000</v>
      </c>
      <c r="G43" s="37">
        <v>54000</v>
      </c>
    </row>
    <row r="44" spans="1:7" ht="12.75">
      <c r="A44" s="32"/>
      <c r="B44" s="67"/>
      <c r="C44" s="72"/>
      <c r="D44" s="69"/>
      <c r="E44" s="70"/>
      <c r="F44" s="71"/>
      <c r="G44" s="71"/>
    </row>
    <row r="45" spans="1:7" ht="12.75">
      <c r="A45" s="32"/>
      <c r="B45" s="67"/>
      <c r="C45" s="68" t="s">
        <v>29</v>
      </c>
      <c r="D45" s="69"/>
      <c r="E45" s="70"/>
      <c r="F45" s="71"/>
      <c r="G45" s="60">
        <f>SUM(G31:G44)</f>
        <v>1134110.4</v>
      </c>
    </row>
    <row r="46" spans="1:7" ht="12.75">
      <c r="A46" s="32"/>
      <c r="B46" s="67"/>
      <c r="C46" s="68"/>
      <c r="D46" s="69"/>
      <c r="E46" s="70"/>
      <c r="F46" s="71"/>
      <c r="G46" s="60"/>
    </row>
    <row r="47" spans="1:7" ht="12.75">
      <c r="A47" s="32"/>
      <c r="B47" s="67"/>
      <c r="C47" s="68"/>
      <c r="D47" s="69"/>
      <c r="E47" s="70"/>
      <c r="F47" s="71"/>
      <c r="G47" s="60"/>
    </row>
    <row r="48" spans="1:7" ht="12.75">
      <c r="A48" s="32"/>
      <c r="B48" s="67"/>
      <c r="C48" s="68"/>
      <c r="D48" s="69"/>
      <c r="E48" s="70"/>
      <c r="F48" s="71"/>
      <c r="G48" s="60"/>
    </row>
    <row r="49" spans="1:7" ht="12.75">
      <c r="A49" s="32"/>
      <c r="B49" s="67"/>
      <c r="C49" s="68"/>
      <c r="D49" s="69"/>
      <c r="E49" s="70"/>
      <c r="F49" s="71"/>
      <c r="G49" s="60"/>
    </row>
    <row r="50" spans="1:7" ht="15">
      <c r="A50" s="32"/>
      <c r="B50" s="61" t="s">
        <v>63</v>
      </c>
      <c r="C50" s="62" t="s">
        <v>64</v>
      </c>
      <c r="D50" s="35"/>
      <c r="E50" s="36"/>
      <c r="F50" s="37"/>
      <c r="G50" s="37"/>
    </row>
    <row r="51" spans="1:7" ht="15">
      <c r="A51" s="73"/>
      <c r="B51" s="63"/>
      <c r="C51" s="62"/>
      <c r="D51" s="35"/>
      <c r="E51" s="36"/>
      <c r="F51" s="37"/>
      <c r="G51" s="37"/>
    </row>
    <row r="52" spans="1:7" ht="12.75">
      <c r="A52" s="32"/>
      <c r="B52" s="45" t="s">
        <v>9</v>
      </c>
      <c r="C52" s="64" t="s">
        <v>65</v>
      </c>
      <c r="D52" s="35" t="s">
        <v>19</v>
      </c>
      <c r="E52" s="36">
        <v>244</v>
      </c>
      <c r="F52" s="37">
        <v>310</v>
      </c>
      <c r="G52" s="37">
        <f>E52*F52</f>
        <v>75640</v>
      </c>
    </row>
    <row r="53" spans="1:7" ht="12.75">
      <c r="A53" s="32"/>
      <c r="B53" s="45"/>
      <c r="C53" s="64"/>
      <c r="D53" s="35"/>
      <c r="E53" s="36"/>
      <c r="F53" s="37"/>
      <c r="G53" s="37"/>
    </row>
    <row r="54" spans="1:7" ht="12.75">
      <c r="A54" s="32"/>
      <c r="B54" s="45" t="s">
        <v>12</v>
      </c>
      <c r="C54" s="64" t="s">
        <v>66</v>
      </c>
      <c r="D54" s="35" t="s">
        <v>13</v>
      </c>
      <c r="E54" s="36">
        <v>73.2</v>
      </c>
      <c r="F54" s="37">
        <v>21500</v>
      </c>
      <c r="G54" s="37">
        <f>E54*F54</f>
        <v>1573800</v>
      </c>
    </row>
    <row r="55" spans="1:7" ht="12.75">
      <c r="A55" s="32"/>
      <c r="B55" s="45"/>
      <c r="C55" s="64"/>
      <c r="D55" s="35"/>
      <c r="E55" s="36"/>
      <c r="F55" s="37"/>
      <c r="G55" s="37"/>
    </row>
    <row r="56" spans="1:7" ht="12.75">
      <c r="A56" s="32"/>
      <c r="B56" s="45" t="s">
        <v>14</v>
      </c>
      <c r="C56" s="64" t="s">
        <v>67</v>
      </c>
      <c r="D56" s="35" t="s">
        <v>13</v>
      </c>
      <c r="E56" s="36">
        <v>54.9</v>
      </c>
      <c r="F56" s="37">
        <v>21500</v>
      </c>
      <c r="G56" s="37">
        <f>E56*F56</f>
        <v>1180350</v>
      </c>
    </row>
    <row r="57" spans="1:7" ht="12.75">
      <c r="A57" s="32"/>
      <c r="B57" s="45"/>
      <c r="C57" s="64"/>
      <c r="D57" s="35"/>
      <c r="E57" s="36"/>
      <c r="F57" s="37"/>
      <c r="G57" s="37"/>
    </row>
    <row r="58" spans="1:7" ht="12.75">
      <c r="A58" s="32"/>
      <c r="B58" s="45" t="s">
        <v>15</v>
      </c>
      <c r="C58" s="64" t="s">
        <v>68</v>
      </c>
      <c r="D58" s="35" t="s">
        <v>19</v>
      </c>
      <c r="E58" s="36">
        <v>172.2</v>
      </c>
      <c r="F58" s="37">
        <v>4100</v>
      </c>
      <c r="G58" s="37">
        <f>E58*F58</f>
        <v>706020</v>
      </c>
    </row>
    <row r="59" spans="1:7" ht="12.75">
      <c r="A59" s="32"/>
      <c r="B59" s="45"/>
      <c r="C59" s="64"/>
      <c r="D59" s="35"/>
      <c r="E59" s="36"/>
      <c r="F59" s="37"/>
      <c r="G59" s="37"/>
    </row>
    <row r="60" spans="1:7" ht="12.75">
      <c r="A60" s="32"/>
      <c r="B60" s="45" t="s">
        <v>17</v>
      </c>
      <c r="C60" s="64" t="s">
        <v>69</v>
      </c>
      <c r="D60" s="35" t="s">
        <v>19</v>
      </c>
      <c r="E60" s="36">
        <v>390.4</v>
      </c>
      <c r="F60" s="37">
        <v>4100</v>
      </c>
      <c r="G60" s="37">
        <f>E60*F60</f>
        <v>1600640</v>
      </c>
    </row>
    <row r="61" spans="1:7" ht="12.75">
      <c r="A61" s="32"/>
      <c r="B61" s="67"/>
      <c r="C61" s="68"/>
      <c r="D61" s="69"/>
      <c r="E61" s="70"/>
      <c r="F61" s="71"/>
      <c r="G61" s="71"/>
    </row>
    <row r="62" spans="1:7" ht="25.5">
      <c r="A62" s="32"/>
      <c r="B62" s="67" t="s">
        <v>20</v>
      </c>
      <c r="C62" s="72" t="s">
        <v>70</v>
      </c>
      <c r="D62" s="69" t="s">
        <v>27</v>
      </c>
      <c r="E62" s="70">
        <v>4718.06</v>
      </c>
      <c r="F62" s="71">
        <v>200</v>
      </c>
      <c r="G62" s="37">
        <f>E62*F62</f>
        <v>943612.0000000001</v>
      </c>
    </row>
    <row r="63" spans="1:7" ht="12.75">
      <c r="A63" s="32"/>
      <c r="B63" s="67"/>
      <c r="C63" s="72"/>
      <c r="D63" s="69"/>
      <c r="E63" s="70"/>
      <c r="F63" s="71"/>
      <c r="G63" s="71"/>
    </row>
    <row r="64" spans="1:7" ht="12.75">
      <c r="A64" s="32"/>
      <c r="B64" s="67" t="s">
        <v>22</v>
      </c>
      <c r="C64" s="72" t="s">
        <v>71</v>
      </c>
      <c r="D64" s="69" t="s">
        <v>72</v>
      </c>
      <c r="E64" s="70">
        <v>9.15</v>
      </c>
      <c r="F64" s="71">
        <v>855</v>
      </c>
      <c r="G64" s="37">
        <f>E64*F64</f>
        <v>7823.25</v>
      </c>
    </row>
    <row r="65" spans="1:7" ht="12.75">
      <c r="A65" s="32"/>
      <c r="B65" s="67"/>
      <c r="C65" s="72"/>
      <c r="D65" s="69"/>
      <c r="E65" s="70"/>
      <c r="F65" s="71"/>
      <c r="G65" s="71"/>
    </row>
    <row r="66" spans="1:7" ht="12.75">
      <c r="A66" s="32"/>
      <c r="B66" s="67" t="s">
        <v>28</v>
      </c>
      <c r="C66" s="72" t="s">
        <v>52</v>
      </c>
      <c r="D66" s="69" t="s">
        <v>32</v>
      </c>
      <c r="E66" s="48">
        <v>1</v>
      </c>
      <c r="F66" s="37">
        <v>318574</v>
      </c>
      <c r="G66" s="37">
        <v>318574</v>
      </c>
    </row>
    <row r="67" spans="1:7" ht="12.75">
      <c r="A67" s="32"/>
      <c r="B67" s="67"/>
      <c r="C67" s="72" t="s">
        <v>73</v>
      </c>
      <c r="D67" s="69"/>
      <c r="E67" s="70"/>
      <c r="F67" s="71"/>
      <c r="G67" s="71"/>
    </row>
    <row r="68" spans="1:7" ht="12.75">
      <c r="A68" s="32"/>
      <c r="B68" s="67"/>
      <c r="C68" s="72"/>
      <c r="D68" s="69"/>
      <c r="E68" s="70"/>
      <c r="F68" s="71"/>
      <c r="G68" s="71"/>
    </row>
    <row r="69" spans="1:7" ht="12.75">
      <c r="A69" s="32"/>
      <c r="B69" s="67"/>
      <c r="C69" s="68" t="s">
        <v>29</v>
      </c>
      <c r="D69" s="69"/>
      <c r="E69" s="70"/>
      <c r="F69" s="71"/>
      <c r="G69" s="60">
        <f>SUM(G52:G68)</f>
        <v>6406459.25</v>
      </c>
    </row>
    <row r="70" spans="1:7" ht="12.75">
      <c r="A70" s="32"/>
      <c r="B70" s="67"/>
      <c r="C70" s="68"/>
      <c r="D70" s="69"/>
      <c r="E70" s="70"/>
      <c r="F70" s="71"/>
      <c r="G70" s="60"/>
    </row>
    <row r="71" spans="1:7" ht="15">
      <c r="A71" s="32"/>
      <c r="B71" s="74" t="s">
        <v>74</v>
      </c>
      <c r="C71" s="75" t="s">
        <v>75</v>
      </c>
      <c r="D71" s="69"/>
      <c r="E71" s="70"/>
      <c r="F71" s="71"/>
      <c r="G71" s="71"/>
    </row>
    <row r="72" spans="1:7" ht="12.75">
      <c r="A72" s="32"/>
      <c r="B72" s="76"/>
      <c r="C72" s="77"/>
      <c r="D72" s="69"/>
      <c r="E72" s="70"/>
      <c r="F72" s="71"/>
      <c r="G72" s="71"/>
    </row>
    <row r="73" spans="1:7" ht="12.75">
      <c r="A73" s="53"/>
      <c r="B73" s="45" t="s">
        <v>9</v>
      </c>
      <c r="C73" s="64" t="s">
        <v>76</v>
      </c>
      <c r="D73" s="35" t="s">
        <v>32</v>
      </c>
      <c r="E73" s="48">
        <v>1</v>
      </c>
      <c r="F73" s="37">
        <v>80000</v>
      </c>
      <c r="G73" s="37">
        <v>80000</v>
      </c>
    </row>
    <row r="74" spans="1:7" ht="12.75">
      <c r="A74" s="53"/>
      <c r="B74" s="45"/>
      <c r="C74" s="64"/>
      <c r="D74" s="35"/>
      <c r="E74" s="36"/>
      <c r="F74" s="37"/>
      <c r="G74" s="37"/>
    </row>
    <row r="75" spans="1:7" ht="25.5">
      <c r="A75" s="53"/>
      <c r="B75" s="45" t="s">
        <v>12</v>
      </c>
      <c r="C75" s="64" t="s">
        <v>77</v>
      </c>
      <c r="D75" s="35" t="s">
        <v>32</v>
      </c>
      <c r="E75" s="48">
        <v>1</v>
      </c>
      <c r="F75" s="37">
        <v>180000</v>
      </c>
      <c r="G75" s="37">
        <v>180000</v>
      </c>
    </row>
    <row r="76" spans="1:7" ht="12.75">
      <c r="A76" s="53"/>
      <c r="B76" s="45"/>
      <c r="C76" s="64"/>
      <c r="D76" s="35"/>
      <c r="E76" s="36"/>
      <c r="F76" s="37"/>
      <c r="G76" s="37"/>
    </row>
    <row r="77" spans="1:7" ht="12.75">
      <c r="A77" s="53"/>
      <c r="B77" s="45" t="s">
        <v>14</v>
      </c>
      <c r="C77" s="64" t="s">
        <v>52</v>
      </c>
      <c r="D77" s="35" t="s">
        <v>32</v>
      </c>
      <c r="E77" s="48">
        <v>1</v>
      </c>
      <c r="F77" s="37">
        <v>13000</v>
      </c>
      <c r="G77" s="37">
        <v>13000</v>
      </c>
    </row>
    <row r="78" spans="1:7" ht="12.75">
      <c r="A78" s="53"/>
      <c r="B78" s="45"/>
      <c r="C78" s="64" t="s">
        <v>73</v>
      </c>
      <c r="D78" s="35"/>
      <c r="E78" s="36"/>
      <c r="F78" s="37"/>
      <c r="G78" s="37"/>
    </row>
    <row r="79" spans="1:7" ht="12.75">
      <c r="A79" s="32"/>
      <c r="B79" s="67"/>
      <c r="C79" s="72"/>
      <c r="D79" s="69"/>
      <c r="E79" s="70"/>
      <c r="F79" s="71"/>
      <c r="G79" s="71"/>
    </row>
    <row r="80" spans="1:7" ht="12.75">
      <c r="A80" s="32"/>
      <c r="B80" s="67"/>
      <c r="C80" s="68" t="s">
        <v>29</v>
      </c>
      <c r="D80" s="69"/>
      <c r="E80" s="70"/>
      <c r="F80" s="71"/>
      <c r="G80" s="60">
        <f>SUM(G73:G79)</f>
        <v>273000</v>
      </c>
    </row>
    <row r="81" spans="1:7" ht="12.75">
      <c r="A81" s="32"/>
      <c r="B81" s="67"/>
      <c r="C81" s="68"/>
      <c r="D81" s="69"/>
      <c r="E81" s="70"/>
      <c r="F81" s="71"/>
      <c r="G81" s="60"/>
    </row>
    <row r="82" spans="1:7" ht="12.75">
      <c r="A82" s="32"/>
      <c r="B82" s="67"/>
      <c r="C82" s="145" t="s">
        <v>95</v>
      </c>
      <c r="D82" s="146"/>
      <c r="E82" s="172"/>
      <c r="F82" s="147"/>
      <c r="G82" s="148">
        <f>G27+G45+G69+G80</f>
        <v>8999999.65</v>
      </c>
    </row>
    <row r="83" spans="1:7" ht="12.75">
      <c r="A83" s="32"/>
      <c r="B83" s="67"/>
      <c r="C83" s="68"/>
      <c r="D83" s="69"/>
      <c r="E83" s="70"/>
      <c r="F83" s="71"/>
      <c r="G83" s="60"/>
    </row>
    <row r="84" spans="1:7" ht="12.75">
      <c r="A84" s="32"/>
      <c r="B84" s="67"/>
      <c r="C84" s="68"/>
      <c r="D84" s="69"/>
      <c r="E84" s="70"/>
      <c r="F84" s="71"/>
      <c r="G84" s="60"/>
    </row>
    <row r="85" spans="1:7" ht="12.75">
      <c r="A85" s="32"/>
      <c r="B85" s="67"/>
      <c r="C85" s="68"/>
      <c r="D85" s="69"/>
      <c r="E85" s="70"/>
      <c r="F85" s="71"/>
      <c r="G85" s="60"/>
    </row>
    <row r="86" spans="1:7" ht="12.75">
      <c r="A86" s="32"/>
      <c r="B86" s="67"/>
      <c r="C86" s="68"/>
      <c r="D86" s="69"/>
      <c r="E86" s="70"/>
      <c r="F86" s="71"/>
      <c r="G86" s="60"/>
    </row>
    <row r="87" spans="1:7" ht="12.75">
      <c r="A87" s="32"/>
      <c r="B87" s="67"/>
      <c r="C87" s="68"/>
      <c r="D87" s="69"/>
      <c r="E87" s="70"/>
      <c r="F87" s="71"/>
      <c r="G87" s="60"/>
    </row>
    <row r="88" spans="1:7" ht="12.75">
      <c r="A88" s="32"/>
      <c r="B88" s="67"/>
      <c r="C88" s="68"/>
      <c r="D88" s="69"/>
      <c r="E88" s="70"/>
      <c r="F88" s="71"/>
      <c r="G88" s="60"/>
    </row>
    <row r="89" spans="1:7" ht="12.75">
      <c r="A89" s="32"/>
      <c r="B89" s="67"/>
      <c r="C89" s="68"/>
      <c r="D89" s="69"/>
      <c r="E89" s="70"/>
      <c r="F89" s="71"/>
      <c r="G89" s="60"/>
    </row>
    <row r="90" spans="1:7" ht="12.75">
      <c r="A90" s="32"/>
      <c r="B90" s="67"/>
      <c r="C90" s="68"/>
      <c r="D90" s="69"/>
      <c r="E90" s="70"/>
      <c r="F90" s="71"/>
      <c r="G90" s="60"/>
    </row>
    <row r="91" spans="1:7" ht="12.75">
      <c r="A91" s="32"/>
      <c r="B91" s="67"/>
      <c r="C91" s="68"/>
      <c r="D91" s="69"/>
      <c r="E91" s="70"/>
      <c r="F91" s="71"/>
      <c r="G91" s="60"/>
    </row>
    <row r="92" spans="1:7" ht="12.75">
      <c r="A92" s="32"/>
      <c r="B92" s="67"/>
      <c r="C92" s="68"/>
      <c r="D92" s="69"/>
      <c r="E92" s="70"/>
      <c r="F92" s="71"/>
      <c r="G92" s="60"/>
    </row>
    <row r="93" spans="1:7" ht="12.75">
      <c r="A93" s="32"/>
      <c r="B93" s="67"/>
      <c r="C93" s="68"/>
      <c r="D93" s="69"/>
      <c r="E93" s="70"/>
      <c r="F93" s="71"/>
      <c r="G93" s="60"/>
    </row>
    <row r="94" spans="1:7" ht="12.75">
      <c r="A94" s="32"/>
      <c r="B94" s="67"/>
      <c r="C94" s="68"/>
      <c r="D94" s="69"/>
      <c r="E94" s="70"/>
      <c r="F94" s="71"/>
      <c r="G94" s="60"/>
    </row>
    <row r="95" spans="1:7" ht="12.75">
      <c r="A95" s="32"/>
      <c r="B95" s="67"/>
      <c r="C95" s="68"/>
      <c r="D95" s="69"/>
      <c r="E95" s="70"/>
      <c r="F95" s="71"/>
      <c r="G95" s="60"/>
    </row>
    <row r="96" spans="1:7" ht="12.75">
      <c r="A96" s="32"/>
      <c r="B96" s="67"/>
      <c r="C96" s="68"/>
      <c r="D96" s="69"/>
      <c r="E96" s="70"/>
      <c r="F96" s="71"/>
      <c r="G96" s="60"/>
    </row>
    <row r="97" spans="1:7" ht="12.75">
      <c r="A97" s="32"/>
      <c r="B97" s="67"/>
      <c r="C97" s="68"/>
      <c r="D97" s="69"/>
      <c r="E97" s="70"/>
      <c r="F97" s="71"/>
      <c r="G97" s="60"/>
    </row>
    <row r="98" spans="1:7" ht="12.75">
      <c r="A98" s="32"/>
      <c r="B98" s="67"/>
      <c r="C98" s="68"/>
      <c r="D98" s="69"/>
      <c r="E98" s="70"/>
      <c r="F98" s="71"/>
      <c r="G98" s="60"/>
    </row>
    <row r="99" spans="1:7" ht="12.75">
      <c r="A99" s="32"/>
      <c r="B99" s="67"/>
      <c r="C99" s="68"/>
      <c r="D99" s="69"/>
      <c r="E99" s="70"/>
      <c r="F99" s="71"/>
      <c r="G99" s="60"/>
    </row>
    <row r="100" spans="1:7" ht="12.75">
      <c r="A100" s="32"/>
      <c r="B100" s="67"/>
      <c r="C100" s="68"/>
      <c r="D100" s="69"/>
      <c r="E100" s="70"/>
      <c r="F100" s="71"/>
      <c r="G100" s="60"/>
    </row>
    <row r="101" spans="1:7" ht="12.75">
      <c r="A101" s="32"/>
      <c r="B101" s="67"/>
      <c r="C101" s="68"/>
      <c r="D101" s="69"/>
      <c r="E101" s="70"/>
      <c r="F101" s="71"/>
      <c r="G101" s="60"/>
    </row>
    <row r="102" spans="1:7" ht="12.75">
      <c r="A102" s="32"/>
      <c r="B102" s="67"/>
      <c r="C102" s="68"/>
      <c r="D102" s="69"/>
      <c r="E102" s="70"/>
      <c r="F102" s="71"/>
      <c r="G102" s="60"/>
    </row>
    <row r="103" spans="1:7" ht="15.75">
      <c r="A103" s="38"/>
      <c r="B103" s="22" t="s">
        <v>12</v>
      </c>
      <c r="C103" s="23" t="s">
        <v>78</v>
      </c>
      <c r="D103" s="22"/>
      <c r="E103" s="173"/>
      <c r="F103" s="87"/>
      <c r="G103" s="94"/>
    </row>
    <row r="104" spans="1:7" ht="15.75">
      <c r="A104" s="86"/>
      <c r="B104" s="22"/>
      <c r="C104" s="54" t="s">
        <v>79</v>
      </c>
      <c r="D104" s="22"/>
      <c r="E104" s="174"/>
      <c r="F104" s="102"/>
      <c r="G104" s="94"/>
    </row>
    <row r="105" spans="1:7" ht="25.5">
      <c r="A105" s="86"/>
      <c r="B105" s="103"/>
      <c r="C105" s="99" t="s">
        <v>80</v>
      </c>
      <c r="D105" s="104"/>
      <c r="E105" s="105"/>
      <c r="F105" s="105"/>
      <c r="G105" s="94"/>
    </row>
    <row r="106" spans="1:7" ht="12.75">
      <c r="A106" s="38"/>
      <c r="B106" s="38"/>
      <c r="C106" s="100"/>
      <c r="D106" s="38"/>
      <c r="E106" s="87"/>
      <c r="F106" s="87"/>
      <c r="G106" s="94"/>
    </row>
    <row r="107" spans="1:7" ht="12.75">
      <c r="A107" s="86"/>
      <c r="B107" s="33" t="s">
        <v>7</v>
      </c>
      <c r="C107" s="34" t="s">
        <v>44</v>
      </c>
      <c r="D107" s="35"/>
      <c r="E107" s="36"/>
      <c r="F107" s="37"/>
      <c r="G107" s="37"/>
    </row>
    <row r="108" spans="1:7" ht="12.75">
      <c r="A108" s="86"/>
      <c r="B108" s="39"/>
      <c r="C108" s="40"/>
      <c r="D108" s="41"/>
      <c r="E108" s="42"/>
      <c r="F108" s="43"/>
      <c r="G108" s="43"/>
    </row>
    <row r="109" spans="1:7" ht="12.75">
      <c r="A109" s="38"/>
      <c r="B109" s="45" t="s">
        <v>9</v>
      </c>
      <c r="C109" s="46" t="s">
        <v>45</v>
      </c>
      <c r="D109" s="47" t="s">
        <v>46</v>
      </c>
      <c r="E109" s="48">
        <v>24</v>
      </c>
      <c r="F109" s="49">
        <v>7775</v>
      </c>
      <c r="G109" s="49">
        <f>E109*F109</f>
        <v>186600</v>
      </c>
    </row>
    <row r="110" spans="1:7" ht="12.75">
      <c r="A110" s="86"/>
      <c r="B110" s="45"/>
      <c r="C110" s="46"/>
      <c r="D110" s="47"/>
      <c r="E110" s="48"/>
      <c r="F110" s="49"/>
      <c r="G110" s="49"/>
    </row>
    <row r="111" spans="1:7" ht="25.5">
      <c r="A111" s="86"/>
      <c r="B111" s="45" t="s">
        <v>12</v>
      </c>
      <c r="C111" s="46" t="s">
        <v>47</v>
      </c>
      <c r="D111" s="47" t="s">
        <v>21</v>
      </c>
      <c r="E111" s="48">
        <v>9</v>
      </c>
      <c r="F111" s="49">
        <v>3990</v>
      </c>
      <c r="G111" s="49">
        <f>E111*F111</f>
        <v>35910</v>
      </c>
    </row>
    <row r="112" spans="1:7" ht="12.75">
      <c r="A112" s="86"/>
      <c r="B112" s="45"/>
      <c r="C112" s="46"/>
      <c r="D112" s="47"/>
      <c r="E112" s="48"/>
      <c r="F112" s="49"/>
      <c r="G112" s="49"/>
    </row>
    <row r="113" spans="1:7" ht="12.75">
      <c r="A113" s="86"/>
      <c r="B113" s="45" t="s">
        <v>14</v>
      </c>
      <c r="C113" s="46" t="s">
        <v>48</v>
      </c>
      <c r="D113" s="47" t="s">
        <v>19</v>
      </c>
      <c r="E113" s="48">
        <v>630</v>
      </c>
      <c r="F113" s="49">
        <v>290</v>
      </c>
      <c r="G113" s="49">
        <f>E113*F113</f>
        <v>182700</v>
      </c>
    </row>
    <row r="114" spans="1:7" ht="12.75">
      <c r="A114" s="86"/>
      <c r="B114" s="45"/>
      <c r="C114" s="51"/>
      <c r="D114" s="47"/>
      <c r="E114" s="48"/>
      <c r="F114" s="49"/>
      <c r="G114" s="49"/>
    </row>
    <row r="115" spans="1:7" ht="25.5">
      <c r="A115" s="86"/>
      <c r="B115" s="45" t="s">
        <v>15</v>
      </c>
      <c r="C115" s="46" t="s">
        <v>50</v>
      </c>
      <c r="D115" s="47" t="s">
        <v>32</v>
      </c>
      <c r="E115" s="48">
        <v>1</v>
      </c>
      <c r="F115" s="49">
        <v>907200</v>
      </c>
      <c r="G115" s="49">
        <v>907200</v>
      </c>
    </row>
    <row r="116" spans="1:7" ht="12.75">
      <c r="A116" s="86"/>
      <c r="B116" s="45"/>
      <c r="C116" s="46"/>
      <c r="D116" s="47"/>
      <c r="E116" s="48"/>
      <c r="F116" s="49"/>
      <c r="G116" s="49"/>
    </row>
    <row r="117" spans="1:7" ht="12.75">
      <c r="A117" s="38"/>
      <c r="B117" s="45" t="s">
        <v>17</v>
      </c>
      <c r="C117" s="46" t="s">
        <v>51</v>
      </c>
      <c r="D117" s="47" t="s">
        <v>46</v>
      </c>
      <c r="E117" s="48">
        <v>16</v>
      </c>
      <c r="F117" s="49">
        <v>7820</v>
      </c>
      <c r="G117" s="49">
        <f>E117*F117</f>
        <v>125120</v>
      </c>
    </row>
    <row r="118" spans="1:7" ht="12.75">
      <c r="A118" s="86"/>
      <c r="B118" s="45"/>
      <c r="C118" s="46"/>
      <c r="D118" s="47"/>
      <c r="E118" s="48"/>
      <c r="F118" s="49"/>
      <c r="G118" s="49"/>
    </row>
    <row r="119" spans="1:7" ht="12.75">
      <c r="A119" s="86"/>
      <c r="B119" s="45"/>
      <c r="C119" s="46"/>
      <c r="D119" s="47"/>
      <c r="E119" s="48"/>
      <c r="F119" s="49"/>
      <c r="G119" s="49"/>
    </row>
    <row r="120" spans="1:7" ht="12.75">
      <c r="A120" s="86"/>
      <c r="B120" s="45" t="s">
        <v>20</v>
      </c>
      <c r="C120" s="46" t="s">
        <v>52</v>
      </c>
      <c r="D120" s="47" t="s">
        <v>32</v>
      </c>
      <c r="E120" s="48">
        <v>1</v>
      </c>
      <c r="F120" s="49">
        <v>72000</v>
      </c>
      <c r="G120" s="49">
        <v>72000</v>
      </c>
    </row>
    <row r="121" spans="1:7" ht="12.75">
      <c r="A121" s="38"/>
      <c r="B121" s="45"/>
      <c r="C121" s="46" t="s">
        <v>53</v>
      </c>
      <c r="D121" s="47"/>
      <c r="E121" s="48"/>
      <c r="F121" s="49"/>
      <c r="G121" s="49"/>
    </row>
    <row r="122" spans="1:7" ht="14.25">
      <c r="A122" s="86"/>
      <c r="B122" s="55"/>
      <c r="D122" s="47"/>
      <c r="E122" s="48"/>
      <c r="F122" s="49"/>
      <c r="G122" s="49"/>
    </row>
    <row r="123" spans="1:7" ht="12.75">
      <c r="A123" s="86"/>
      <c r="B123" s="56"/>
      <c r="C123" s="57" t="s">
        <v>24</v>
      </c>
      <c r="D123" s="58"/>
      <c r="E123" s="59"/>
      <c r="F123" s="60"/>
      <c r="G123" s="60">
        <f>SUM(G109:G122)</f>
        <v>1509530</v>
      </c>
    </row>
    <row r="124" spans="1:7" ht="12.75">
      <c r="A124" s="38"/>
      <c r="B124" s="38"/>
      <c r="C124" s="106"/>
      <c r="D124" s="38"/>
      <c r="E124" s="87"/>
      <c r="F124" s="87"/>
      <c r="G124" s="107"/>
    </row>
    <row r="125" spans="1:7" ht="15">
      <c r="A125" s="86"/>
      <c r="B125" s="61" t="s">
        <v>54</v>
      </c>
      <c r="C125" s="62" t="s">
        <v>55</v>
      </c>
      <c r="D125" s="35"/>
      <c r="E125" s="36"/>
      <c r="F125" s="37"/>
      <c r="G125" s="37"/>
    </row>
    <row r="126" spans="1:7" ht="15">
      <c r="A126" s="32"/>
      <c r="B126" s="63"/>
      <c r="C126" s="62"/>
      <c r="D126" s="35"/>
      <c r="E126" s="36"/>
      <c r="F126" s="37"/>
      <c r="G126" s="37"/>
    </row>
    <row r="127" spans="1:7" ht="25.5">
      <c r="A127" s="32"/>
      <c r="B127" s="45" t="s">
        <v>9</v>
      </c>
      <c r="C127" s="64" t="s">
        <v>56</v>
      </c>
      <c r="D127" s="35" t="s">
        <v>13</v>
      </c>
      <c r="E127" s="36">
        <v>180</v>
      </c>
      <c r="F127" s="37">
        <v>445</v>
      </c>
      <c r="G127" s="37">
        <f>E127*F127</f>
        <v>80100</v>
      </c>
    </row>
    <row r="128" spans="1:7" ht="12.75">
      <c r="A128" s="32"/>
      <c r="B128" s="39"/>
      <c r="C128" s="65"/>
      <c r="D128" s="28"/>
      <c r="E128" s="29"/>
      <c r="F128" s="30"/>
      <c r="G128" s="30"/>
    </row>
    <row r="129" spans="1:7" ht="25.5">
      <c r="A129" s="32"/>
      <c r="B129" s="45" t="s">
        <v>12</v>
      </c>
      <c r="C129" s="64" t="s">
        <v>57</v>
      </c>
      <c r="D129" s="35" t="s">
        <v>13</v>
      </c>
      <c r="E129" s="36">
        <v>273</v>
      </c>
      <c r="F129" s="37">
        <v>1200</v>
      </c>
      <c r="G129" s="37">
        <f>E129*F129</f>
        <v>327600</v>
      </c>
    </row>
    <row r="130" spans="1:7" ht="12.75">
      <c r="A130" s="32"/>
      <c r="B130" s="45"/>
      <c r="C130" s="64"/>
      <c r="D130" s="35"/>
      <c r="E130" s="36"/>
      <c r="F130" s="37"/>
      <c r="G130" s="37"/>
    </row>
    <row r="131" spans="1:7" ht="12.75">
      <c r="A131" s="32"/>
      <c r="B131" s="45" t="s">
        <v>14</v>
      </c>
      <c r="C131" s="64" t="s">
        <v>58</v>
      </c>
      <c r="D131" s="35" t="s">
        <v>13</v>
      </c>
      <c r="E131" s="36">
        <v>165.5</v>
      </c>
      <c r="F131" s="37">
        <v>590</v>
      </c>
      <c r="G131" s="37">
        <f>E131*F131</f>
        <v>97645</v>
      </c>
    </row>
    <row r="132" spans="1:7" ht="12.75">
      <c r="A132" s="32"/>
      <c r="B132" s="45"/>
      <c r="C132" s="64"/>
      <c r="D132" s="35"/>
      <c r="E132" s="36"/>
      <c r="F132" s="37"/>
      <c r="G132" s="37"/>
    </row>
    <row r="133" spans="1:7" ht="25.5">
      <c r="A133" s="32"/>
      <c r="B133" s="45" t="s">
        <v>15</v>
      </c>
      <c r="C133" s="64" t="s">
        <v>59</v>
      </c>
      <c r="D133" s="35" t="s">
        <v>19</v>
      </c>
      <c r="E133" s="36">
        <v>882</v>
      </c>
      <c r="F133" s="37">
        <v>400</v>
      </c>
      <c r="G133" s="37">
        <f>E133*F133</f>
        <v>352800</v>
      </c>
    </row>
    <row r="134" spans="1:7" ht="12.75">
      <c r="A134" s="32"/>
      <c r="B134" s="45"/>
      <c r="C134" s="64"/>
      <c r="D134" s="35"/>
      <c r="E134" s="36"/>
      <c r="F134" s="37"/>
      <c r="G134" s="37"/>
    </row>
    <row r="135" spans="1:7" ht="38.25">
      <c r="A135" s="32"/>
      <c r="B135" s="45" t="s">
        <v>17</v>
      </c>
      <c r="C135" s="64" t="s">
        <v>60</v>
      </c>
      <c r="D135" s="35" t="s">
        <v>13</v>
      </c>
      <c r="E135" s="36">
        <v>98.28</v>
      </c>
      <c r="F135" s="37">
        <v>910</v>
      </c>
      <c r="G135" s="37">
        <f>E135*F135</f>
        <v>89434.8</v>
      </c>
    </row>
    <row r="136" spans="1:7" ht="12.75">
      <c r="A136" s="32"/>
      <c r="B136" s="67"/>
      <c r="C136" s="68"/>
      <c r="D136" s="69"/>
      <c r="E136" s="70"/>
      <c r="F136" s="71"/>
      <c r="G136" s="71"/>
    </row>
    <row r="137" spans="1:7" ht="51">
      <c r="A137" s="32"/>
      <c r="B137" s="67" t="s">
        <v>20</v>
      </c>
      <c r="C137" s="72" t="s">
        <v>81</v>
      </c>
      <c r="D137" s="69" t="s">
        <v>13</v>
      </c>
      <c r="E137" s="70">
        <v>232.49</v>
      </c>
      <c r="F137" s="71">
        <v>2400</v>
      </c>
      <c r="G137" s="37">
        <f>E137*F137</f>
        <v>557976</v>
      </c>
    </row>
    <row r="138" spans="1:7" ht="12.75">
      <c r="A138" s="32"/>
      <c r="B138" s="67"/>
      <c r="C138" s="72"/>
      <c r="D138" s="69"/>
      <c r="E138" s="70"/>
      <c r="F138" s="71"/>
      <c r="G138" s="71"/>
    </row>
    <row r="139" spans="1:7" ht="12.75">
      <c r="A139" s="32"/>
      <c r="B139" s="67" t="s">
        <v>22</v>
      </c>
      <c r="C139" s="72" t="s">
        <v>62</v>
      </c>
      <c r="D139" s="69" t="s">
        <v>32</v>
      </c>
      <c r="E139" s="48">
        <v>1</v>
      </c>
      <c r="F139" s="37">
        <v>75280</v>
      </c>
      <c r="G139" s="37">
        <v>75280</v>
      </c>
    </row>
    <row r="140" spans="1:7" ht="12.75">
      <c r="A140" s="32"/>
      <c r="B140" s="67"/>
      <c r="C140" s="72"/>
      <c r="D140" s="69"/>
      <c r="E140" s="70"/>
      <c r="F140" s="71"/>
      <c r="G140" s="71"/>
    </row>
    <row r="141" spans="1:7" ht="12.75">
      <c r="A141" s="32"/>
      <c r="B141" s="67"/>
      <c r="C141" s="68" t="s">
        <v>29</v>
      </c>
      <c r="D141" s="69"/>
      <c r="E141" s="70"/>
      <c r="F141" s="71"/>
      <c r="G141" s="60">
        <f>SUM(G127:G140)</f>
        <v>1580835.8</v>
      </c>
    </row>
    <row r="142" spans="1:7" ht="12.75">
      <c r="A142" s="32"/>
      <c r="B142" s="67"/>
      <c r="C142" s="86"/>
      <c r="D142" s="38"/>
      <c r="E142" s="87"/>
      <c r="F142" s="94"/>
      <c r="G142" s="94"/>
    </row>
    <row r="143" spans="1:7" ht="12.75">
      <c r="A143" s="32"/>
      <c r="B143" s="67"/>
      <c r="C143" s="86"/>
      <c r="D143" s="38"/>
      <c r="E143" s="87"/>
      <c r="F143" s="94"/>
      <c r="G143" s="94"/>
    </row>
    <row r="144" spans="1:7" ht="12.75">
      <c r="A144" s="32"/>
      <c r="B144" s="67"/>
      <c r="C144" s="86"/>
      <c r="D144" s="38"/>
      <c r="E144" s="87"/>
      <c r="F144" s="94"/>
      <c r="G144" s="94"/>
    </row>
    <row r="145" spans="1:7" ht="12.75">
      <c r="A145" s="32"/>
      <c r="B145" s="67"/>
      <c r="C145" s="86"/>
      <c r="D145" s="38"/>
      <c r="E145" s="87"/>
      <c r="F145" s="94"/>
      <c r="G145" s="94"/>
    </row>
    <row r="146" spans="1:7" ht="15">
      <c r="A146" s="32"/>
      <c r="B146" s="61" t="s">
        <v>63</v>
      </c>
      <c r="C146" s="62" t="s">
        <v>64</v>
      </c>
      <c r="D146" s="35"/>
      <c r="E146" s="36"/>
      <c r="F146" s="37"/>
      <c r="G146" s="37"/>
    </row>
    <row r="147" spans="1:7" ht="15">
      <c r="A147" s="32"/>
      <c r="B147" s="63"/>
      <c r="C147" s="62"/>
      <c r="D147" s="35"/>
      <c r="E147" s="36"/>
      <c r="F147" s="37"/>
      <c r="G147" s="37"/>
    </row>
    <row r="148" spans="1:7" ht="12.75">
      <c r="A148" s="32"/>
      <c r="B148" s="45" t="s">
        <v>9</v>
      </c>
      <c r="C148" s="64" t="s">
        <v>65</v>
      </c>
      <c r="D148" s="35" t="s">
        <v>19</v>
      </c>
      <c r="E148" s="36">
        <v>352.8</v>
      </c>
      <c r="F148" s="37">
        <v>310</v>
      </c>
      <c r="G148" s="37">
        <f>E148*F148</f>
        <v>109368</v>
      </c>
    </row>
    <row r="149" spans="1:7" ht="12.75">
      <c r="A149" s="32"/>
      <c r="B149" s="45"/>
      <c r="C149" s="64"/>
      <c r="D149" s="35"/>
      <c r="E149" s="36"/>
      <c r="F149" s="37"/>
      <c r="G149" s="37"/>
    </row>
    <row r="150" spans="1:7" ht="12.75">
      <c r="A150" s="32"/>
      <c r="B150" s="45" t="s">
        <v>12</v>
      </c>
      <c r="C150" s="64" t="s">
        <v>66</v>
      </c>
      <c r="D150" s="35" t="s">
        <v>13</v>
      </c>
      <c r="E150" s="36">
        <v>151.2</v>
      </c>
      <c r="F150" s="37">
        <v>21500</v>
      </c>
      <c r="G150" s="37">
        <f>E150*F150</f>
        <v>3250799.9999999995</v>
      </c>
    </row>
    <row r="151" spans="1:7" ht="12.75">
      <c r="A151" s="32"/>
      <c r="B151" s="45"/>
      <c r="C151" s="64"/>
      <c r="D151" s="35"/>
      <c r="E151" s="36"/>
      <c r="F151" s="37"/>
      <c r="G151" s="37"/>
    </row>
    <row r="152" spans="1:7" ht="12.75">
      <c r="A152" s="32"/>
      <c r="B152" s="45" t="s">
        <v>14</v>
      </c>
      <c r="C152" s="64" t="s">
        <v>67</v>
      </c>
      <c r="D152" s="35" t="s">
        <v>13</v>
      </c>
      <c r="E152" s="36">
        <v>136.08</v>
      </c>
      <c r="F152" s="37">
        <v>21500</v>
      </c>
      <c r="G152" s="37">
        <f>E152*F152</f>
        <v>2925720.0000000005</v>
      </c>
    </row>
    <row r="153" spans="1:7" ht="12.75">
      <c r="A153" s="32"/>
      <c r="B153" s="45"/>
      <c r="C153" s="64"/>
      <c r="D153" s="35"/>
      <c r="E153" s="36"/>
      <c r="F153" s="37"/>
      <c r="G153" s="37"/>
    </row>
    <row r="154" spans="1:7" ht="12.75">
      <c r="A154" s="32"/>
      <c r="B154" s="45" t="s">
        <v>15</v>
      </c>
      <c r="C154" s="64" t="s">
        <v>68</v>
      </c>
      <c r="D154" s="35" t="s">
        <v>19</v>
      </c>
      <c r="E154" s="36">
        <v>330.2</v>
      </c>
      <c r="F154" s="37">
        <v>4100</v>
      </c>
      <c r="G154" s="37">
        <f>E154*F154</f>
        <v>1353820</v>
      </c>
    </row>
    <row r="155" spans="1:7" ht="12.75">
      <c r="A155" s="32"/>
      <c r="B155" s="45"/>
      <c r="C155" s="64"/>
      <c r="D155" s="35"/>
      <c r="E155" s="36"/>
      <c r="F155" s="37"/>
      <c r="G155" s="37"/>
    </row>
    <row r="156" spans="1:7" ht="12.75">
      <c r="A156" s="32"/>
      <c r="B156" s="45" t="s">
        <v>17</v>
      </c>
      <c r="C156" s="64" t="s">
        <v>69</v>
      </c>
      <c r="D156" s="35" t="s">
        <v>19</v>
      </c>
      <c r="E156" s="36">
        <v>504</v>
      </c>
      <c r="F156" s="37">
        <v>4100</v>
      </c>
      <c r="G156" s="37">
        <f>E156*F156</f>
        <v>2066400</v>
      </c>
    </row>
    <row r="157" spans="1:7" ht="12.75">
      <c r="A157" s="32"/>
      <c r="B157" s="67"/>
      <c r="C157" s="68"/>
      <c r="D157" s="69"/>
      <c r="E157" s="70"/>
      <c r="F157" s="71"/>
      <c r="G157" s="71"/>
    </row>
    <row r="158" spans="1:7" ht="25.5">
      <c r="A158" s="32"/>
      <c r="B158" s="67" t="s">
        <v>20</v>
      </c>
      <c r="C158" s="72" t="s">
        <v>70</v>
      </c>
      <c r="D158" s="69" t="s">
        <v>27</v>
      </c>
      <c r="E158" s="70">
        <v>4067.65</v>
      </c>
      <c r="F158" s="71">
        <v>200</v>
      </c>
      <c r="G158" s="37">
        <f>E158*F158</f>
        <v>813530</v>
      </c>
    </row>
    <row r="159" spans="1:7" ht="12.75">
      <c r="A159" s="32"/>
      <c r="B159" s="67"/>
      <c r="C159" s="72"/>
      <c r="D159" s="69"/>
      <c r="E159" s="70"/>
      <c r="F159" s="71"/>
      <c r="G159" s="71"/>
    </row>
    <row r="160" spans="1:7" ht="12.75">
      <c r="A160" s="32"/>
      <c r="B160" s="67" t="s">
        <v>22</v>
      </c>
      <c r="C160" s="72" t="s">
        <v>71</v>
      </c>
      <c r="D160" s="69" t="s">
        <v>72</v>
      </c>
      <c r="E160" s="70">
        <v>25.2</v>
      </c>
      <c r="F160" s="71">
        <v>840</v>
      </c>
      <c r="G160" s="37">
        <f>E160*F160</f>
        <v>21168</v>
      </c>
    </row>
    <row r="161" spans="1:7" ht="12.75">
      <c r="A161" s="32"/>
      <c r="B161" s="67"/>
      <c r="C161" s="72"/>
      <c r="D161" s="69"/>
      <c r="E161" s="70"/>
      <c r="F161" s="71"/>
      <c r="G161" s="71"/>
    </row>
    <row r="162" spans="1:7" ht="12.75">
      <c r="A162" s="32"/>
      <c r="B162" s="67" t="s">
        <v>28</v>
      </c>
      <c r="C162" s="72" t="s">
        <v>52</v>
      </c>
      <c r="D162" s="69" t="s">
        <v>32</v>
      </c>
      <c r="E162" s="48">
        <v>1</v>
      </c>
      <c r="F162" s="37">
        <v>531325</v>
      </c>
      <c r="G162" s="37">
        <v>531328</v>
      </c>
    </row>
    <row r="163" spans="1:7" ht="12.75">
      <c r="A163" s="32"/>
      <c r="B163" s="67"/>
      <c r="C163" s="72" t="s">
        <v>73</v>
      </c>
      <c r="D163" s="69"/>
      <c r="E163" s="70"/>
      <c r="F163" s="71"/>
      <c r="G163" s="71"/>
    </row>
    <row r="164" spans="1:7" ht="12.75">
      <c r="A164" s="32"/>
      <c r="B164" s="67"/>
      <c r="C164" s="72"/>
      <c r="D164" s="69"/>
      <c r="E164" s="70"/>
      <c r="F164" s="71"/>
      <c r="G164" s="71"/>
    </row>
    <row r="165" spans="1:7" ht="12.75">
      <c r="A165" s="32"/>
      <c r="B165" s="67"/>
      <c r="C165" s="68" t="s">
        <v>29</v>
      </c>
      <c r="D165" s="69"/>
      <c r="E165" s="70"/>
      <c r="F165" s="71"/>
      <c r="G165" s="60">
        <f>SUM(G148:G164)</f>
        <v>11072134</v>
      </c>
    </row>
    <row r="166" spans="1:7" ht="12.75">
      <c r="A166" s="32"/>
      <c r="B166" s="67"/>
      <c r="C166" s="86"/>
      <c r="D166" s="38"/>
      <c r="E166" s="87"/>
      <c r="F166" s="94"/>
      <c r="G166" s="94"/>
    </row>
    <row r="167" spans="1:7" ht="15">
      <c r="A167" s="32"/>
      <c r="B167" s="74" t="s">
        <v>74</v>
      </c>
      <c r="C167" s="75" t="s">
        <v>75</v>
      </c>
      <c r="D167" s="69"/>
      <c r="E167" s="70"/>
      <c r="F167" s="71"/>
      <c r="G167" s="71"/>
    </row>
    <row r="168" spans="1:7" ht="12.75">
      <c r="A168" s="32"/>
      <c r="B168" s="76"/>
      <c r="C168" s="77"/>
      <c r="D168" s="69"/>
      <c r="E168" s="70"/>
      <c r="F168" s="71"/>
      <c r="G168" s="71"/>
    </row>
    <row r="169" spans="1:7" ht="12.75">
      <c r="A169" s="32"/>
      <c r="B169" s="45" t="s">
        <v>9</v>
      </c>
      <c r="C169" s="64" t="s">
        <v>76</v>
      </c>
      <c r="D169" s="35" t="s">
        <v>32</v>
      </c>
      <c r="E169" s="48">
        <v>1</v>
      </c>
      <c r="F169" s="37">
        <v>50000</v>
      </c>
      <c r="G169" s="37">
        <v>50000</v>
      </c>
    </row>
    <row r="170" spans="1:7" ht="12.75">
      <c r="A170" s="32"/>
      <c r="B170" s="45"/>
      <c r="C170" s="64"/>
      <c r="D170" s="35"/>
      <c r="E170" s="36"/>
      <c r="F170" s="37"/>
      <c r="G170" s="37"/>
    </row>
    <row r="171" spans="1:7" ht="12.75">
      <c r="A171" s="32"/>
      <c r="B171" s="45" t="s">
        <v>12</v>
      </c>
      <c r="C171" s="64" t="s">
        <v>82</v>
      </c>
      <c r="D171" s="35" t="s">
        <v>32</v>
      </c>
      <c r="E171" s="48">
        <v>1</v>
      </c>
      <c r="F171" s="37">
        <v>1500000</v>
      </c>
      <c r="G171" s="37">
        <v>7200000</v>
      </c>
    </row>
    <row r="172" spans="1:7" ht="12.75">
      <c r="A172" s="32"/>
      <c r="B172" s="45"/>
      <c r="C172" s="64"/>
      <c r="D172" s="35"/>
      <c r="E172" s="36"/>
      <c r="F172" s="37"/>
      <c r="G172" s="37"/>
    </row>
    <row r="173" spans="1:7" ht="25.5">
      <c r="A173" s="32"/>
      <c r="B173" s="45" t="s">
        <v>14</v>
      </c>
      <c r="C173" s="64" t="s">
        <v>77</v>
      </c>
      <c r="D173" s="35" t="s">
        <v>32</v>
      </c>
      <c r="E173" s="48">
        <v>1</v>
      </c>
      <c r="F173" s="37">
        <v>200000</v>
      </c>
      <c r="G173" s="37">
        <v>200000</v>
      </c>
    </row>
    <row r="174" spans="1:7" ht="12.75">
      <c r="A174" s="32"/>
      <c r="B174" s="45"/>
      <c r="C174" s="64"/>
      <c r="D174" s="35"/>
      <c r="E174" s="36"/>
      <c r="F174" s="37"/>
      <c r="G174" s="37"/>
    </row>
    <row r="175" spans="1:7" ht="12.75">
      <c r="A175" s="32"/>
      <c r="B175" s="45" t="s">
        <v>15</v>
      </c>
      <c r="C175" s="64" t="s">
        <v>52</v>
      </c>
      <c r="D175" s="35" t="s">
        <v>32</v>
      </c>
      <c r="E175" s="48">
        <v>1</v>
      </c>
      <c r="F175" s="37">
        <v>87500</v>
      </c>
      <c r="G175" s="37">
        <v>87500</v>
      </c>
    </row>
    <row r="176" spans="1:7" ht="12.75">
      <c r="A176" s="32"/>
      <c r="B176" s="45"/>
      <c r="C176" s="64" t="s">
        <v>73</v>
      </c>
      <c r="D176" s="35"/>
      <c r="E176" s="36"/>
      <c r="F176" s="37"/>
      <c r="G176" s="37"/>
    </row>
    <row r="177" spans="1:7" ht="12.75">
      <c r="A177" s="32"/>
      <c r="B177" s="45"/>
      <c r="C177" s="64"/>
      <c r="D177" s="35"/>
      <c r="E177" s="36"/>
      <c r="F177" s="37"/>
      <c r="G177" s="37"/>
    </row>
    <row r="178" spans="1:7" ht="12.75">
      <c r="A178" s="32"/>
      <c r="B178" s="67"/>
      <c r="C178" s="68" t="s">
        <v>29</v>
      </c>
      <c r="D178" s="69"/>
      <c r="E178" s="70"/>
      <c r="F178" s="71"/>
      <c r="G178" s="60">
        <f>SUM(G169:G177)</f>
        <v>7537500</v>
      </c>
    </row>
    <row r="179" spans="1:7" ht="12.75">
      <c r="A179" s="32"/>
      <c r="B179" s="67"/>
      <c r="C179" s="68"/>
      <c r="D179" s="69"/>
      <c r="E179" s="70"/>
      <c r="F179" s="71"/>
      <c r="G179" s="60"/>
    </row>
    <row r="180" spans="1:7" ht="12.75">
      <c r="A180" s="32"/>
      <c r="B180" s="67"/>
      <c r="C180" s="149" t="s">
        <v>95</v>
      </c>
      <c r="D180" s="146"/>
      <c r="E180" s="172"/>
      <c r="F180" s="147"/>
      <c r="G180" s="148">
        <f>G123+G141+G165+G178</f>
        <v>21699999.8</v>
      </c>
    </row>
    <row r="181" spans="1:7" ht="12.75">
      <c r="A181" s="32"/>
      <c r="B181" s="67"/>
      <c r="C181" s="68"/>
      <c r="D181" s="69"/>
      <c r="E181" s="70"/>
      <c r="F181" s="71"/>
      <c r="G181" s="60"/>
    </row>
    <row r="182" spans="1:7" ht="12.75">
      <c r="A182" s="32"/>
      <c r="B182" s="67"/>
      <c r="C182" s="86"/>
      <c r="D182" s="38"/>
      <c r="E182" s="87"/>
      <c r="F182" s="94"/>
      <c r="G182" s="94"/>
    </row>
    <row r="183" spans="1:7" ht="12.75">
      <c r="A183" s="32"/>
      <c r="B183" s="67"/>
      <c r="C183" s="86"/>
      <c r="D183" s="38"/>
      <c r="E183" s="87"/>
      <c r="F183" s="94"/>
      <c r="G183" s="94"/>
    </row>
    <row r="184" spans="1:7" ht="12.75">
      <c r="A184" s="32"/>
      <c r="B184" s="67"/>
      <c r="C184" s="86"/>
      <c r="D184" s="38"/>
      <c r="E184" s="87"/>
      <c r="F184" s="94"/>
      <c r="G184" s="94"/>
    </row>
    <row r="185" spans="1:7" ht="12.75">
      <c r="A185" s="32"/>
      <c r="B185" s="67"/>
      <c r="C185" s="86"/>
      <c r="D185" s="38"/>
      <c r="E185" s="87"/>
      <c r="F185" s="94"/>
      <c r="G185" s="94"/>
    </row>
    <row r="186" spans="1:7" ht="12.75">
      <c r="A186" s="32"/>
      <c r="B186" s="67"/>
      <c r="C186" s="86"/>
      <c r="D186" s="38"/>
      <c r="E186" s="87"/>
      <c r="F186" s="94"/>
      <c r="G186" s="94"/>
    </row>
    <row r="187" spans="1:7" ht="12.75">
      <c r="A187" s="32"/>
      <c r="B187" s="67"/>
      <c r="C187" s="86"/>
      <c r="D187" s="38"/>
      <c r="E187" s="87"/>
      <c r="F187" s="94"/>
      <c r="G187" s="94"/>
    </row>
    <row r="188" spans="1:7" ht="12.75">
      <c r="A188" s="32"/>
      <c r="B188" s="67"/>
      <c r="C188" s="86"/>
      <c r="D188" s="38"/>
      <c r="E188" s="87"/>
      <c r="F188" s="94"/>
      <c r="G188" s="94"/>
    </row>
    <row r="189" spans="1:7" ht="12.75">
      <c r="A189" s="32"/>
      <c r="B189" s="67"/>
      <c r="C189" s="86"/>
      <c r="D189" s="38"/>
      <c r="E189" s="87"/>
      <c r="F189" s="94"/>
      <c r="G189" s="94"/>
    </row>
    <row r="190" spans="1:7" ht="12.75">
      <c r="A190" s="32"/>
      <c r="B190" s="67"/>
      <c r="C190" s="86"/>
      <c r="D190" s="38"/>
      <c r="E190" s="87"/>
      <c r="F190" s="94"/>
      <c r="G190" s="94"/>
    </row>
    <row r="191" spans="1:7" ht="12.75">
      <c r="A191" s="32"/>
      <c r="B191" s="67"/>
      <c r="C191" s="86"/>
      <c r="D191" s="38"/>
      <c r="E191" s="87"/>
      <c r="F191" s="94"/>
      <c r="G191" s="94"/>
    </row>
    <row r="192" spans="1:7" ht="12.75">
      <c r="A192" s="32"/>
      <c r="B192" s="67"/>
      <c r="C192" s="86"/>
      <c r="D192" s="38"/>
      <c r="E192" s="87"/>
      <c r="F192" s="94"/>
      <c r="G192" s="94"/>
    </row>
    <row r="193" spans="1:7" ht="12.75">
      <c r="A193" s="32"/>
      <c r="B193" s="67"/>
      <c r="C193" s="86"/>
      <c r="D193" s="38"/>
      <c r="E193" s="87"/>
      <c r="F193" s="94"/>
      <c r="G193" s="94"/>
    </row>
    <row r="194" spans="1:7" ht="12.75">
      <c r="A194" s="32"/>
      <c r="B194" s="67"/>
      <c r="C194" s="86"/>
      <c r="D194" s="38"/>
      <c r="E194" s="87"/>
      <c r="F194" s="94"/>
      <c r="G194" s="94"/>
    </row>
    <row r="195" spans="1:7" ht="12.75">
      <c r="A195" s="32"/>
      <c r="B195" s="67"/>
      <c r="C195" s="86"/>
      <c r="D195" s="38"/>
      <c r="E195" s="87"/>
      <c r="F195" s="94"/>
      <c r="G195" s="94"/>
    </row>
    <row r="196" spans="1:7" ht="12.75">
      <c r="A196" s="32"/>
      <c r="B196" s="67"/>
      <c r="C196" s="86"/>
      <c r="D196" s="38"/>
      <c r="E196" s="87"/>
      <c r="F196" s="94"/>
      <c r="G196" s="94"/>
    </row>
    <row r="197" spans="1:7" ht="12.75">
      <c r="A197" s="32"/>
      <c r="B197" s="67"/>
      <c r="C197" s="86"/>
      <c r="D197" s="38"/>
      <c r="E197" s="87"/>
      <c r="F197" s="94"/>
      <c r="G197" s="94"/>
    </row>
    <row r="198" spans="1:7" ht="12.75">
      <c r="A198" s="32"/>
      <c r="B198" s="67"/>
      <c r="C198" s="86"/>
      <c r="D198" s="38"/>
      <c r="E198" s="87"/>
      <c r="F198" s="94"/>
      <c r="G198" s="94"/>
    </row>
    <row r="199" spans="1:7" ht="15.75">
      <c r="A199" s="32"/>
      <c r="B199" s="22" t="s">
        <v>14</v>
      </c>
      <c r="C199" s="23" t="s">
        <v>42</v>
      </c>
      <c r="D199" s="24"/>
      <c r="E199" s="171"/>
      <c r="F199" s="25"/>
      <c r="G199" s="25"/>
    </row>
    <row r="200" spans="1:7" ht="15.75">
      <c r="A200" s="32"/>
      <c r="B200" s="22"/>
      <c r="C200" s="54" t="s">
        <v>83</v>
      </c>
      <c r="D200" s="24"/>
      <c r="E200" s="171"/>
      <c r="F200" s="25"/>
      <c r="G200" s="25"/>
    </row>
    <row r="201" spans="1:7" ht="14.25">
      <c r="A201" s="32"/>
      <c r="B201" s="26"/>
      <c r="D201" s="28"/>
      <c r="E201" s="29"/>
      <c r="F201" s="30"/>
      <c r="G201" s="30"/>
    </row>
    <row r="202" spans="1:7" ht="12.75">
      <c r="A202" s="32"/>
      <c r="B202" s="33" t="s">
        <v>7</v>
      </c>
      <c r="C202" s="34" t="s">
        <v>44</v>
      </c>
      <c r="D202" s="35"/>
      <c r="E202" s="36"/>
      <c r="F202" s="37"/>
      <c r="G202" s="37"/>
    </row>
    <row r="203" spans="1:7" ht="12.75">
      <c r="A203" s="53"/>
      <c r="B203" s="39"/>
      <c r="C203" s="40"/>
      <c r="D203" s="41"/>
      <c r="E203" s="42"/>
      <c r="F203" s="43"/>
      <c r="G203" s="43"/>
    </row>
    <row r="204" spans="1:7" ht="12.75">
      <c r="A204" s="53"/>
      <c r="B204" s="45" t="s">
        <v>9</v>
      </c>
      <c r="C204" s="46" t="s">
        <v>45</v>
      </c>
      <c r="D204" s="47" t="s">
        <v>46</v>
      </c>
      <c r="E204" s="48">
        <v>32</v>
      </c>
      <c r="F204" s="49">
        <v>7775</v>
      </c>
      <c r="G204" s="49">
        <f>E204*F204</f>
        <v>248800</v>
      </c>
    </row>
    <row r="205" spans="1:7" ht="12.75">
      <c r="A205" s="32"/>
      <c r="B205" s="45"/>
      <c r="C205" s="46"/>
      <c r="D205" s="47"/>
      <c r="E205" s="48"/>
      <c r="F205" s="49"/>
      <c r="G205" s="49"/>
    </row>
    <row r="206" spans="1:7" ht="25.5">
      <c r="A206" s="32"/>
      <c r="B206" s="45" t="s">
        <v>12</v>
      </c>
      <c r="C206" s="46" t="s">
        <v>47</v>
      </c>
      <c r="D206" s="47" t="s">
        <v>21</v>
      </c>
      <c r="E206" s="48">
        <v>15</v>
      </c>
      <c r="F206" s="49">
        <v>3990</v>
      </c>
      <c r="G206" s="49">
        <f>E206*F206</f>
        <v>59850</v>
      </c>
    </row>
    <row r="207" spans="1:7" ht="12.75">
      <c r="A207" s="32"/>
      <c r="B207" s="45"/>
      <c r="C207" s="46"/>
      <c r="D207" s="47"/>
      <c r="E207" s="48"/>
      <c r="F207" s="49"/>
      <c r="G207" s="49"/>
    </row>
    <row r="208" spans="1:7" ht="12.75">
      <c r="A208" s="32"/>
      <c r="B208" s="45" t="s">
        <v>14</v>
      </c>
      <c r="C208" s="46" t="s">
        <v>84</v>
      </c>
      <c r="D208" s="47" t="s">
        <v>32</v>
      </c>
      <c r="E208" s="48">
        <v>1</v>
      </c>
      <c r="F208" s="49">
        <v>500000</v>
      </c>
      <c r="G208" s="49">
        <v>500000</v>
      </c>
    </row>
    <row r="209" spans="1:7" ht="12.75">
      <c r="A209" s="32"/>
      <c r="B209" s="45"/>
      <c r="C209" s="51"/>
      <c r="D209" s="47"/>
      <c r="E209" s="48"/>
      <c r="F209" s="49"/>
      <c r="G209" s="49"/>
    </row>
    <row r="210" spans="1:7" ht="25.5">
      <c r="A210" s="32"/>
      <c r="B210" s="45" t="s">
        <v>15</v>
      </c>
      <c r="C210" s="46" t="s">
        <v>49</v>
      </c>
      <c r="D210" s="47" t="s">
        <v>21</v>
      </c>
      <c r="E210" s="48">
        <v>2</v>
      </c>
      <c r="F210" s="49">
        <v>2700</v>
      </c>
      <c r="G210" s="49">
        <f>E210*F210</f>
        <v>5400</v>
      </c>
    </row>
    <row r="211" spans="1:7" ht="12.75">
      <c r="A211" s="32"/>
      <c r="B211" s="45"/>
      <c r="C211" s="46"/>
      <c r="D211" s="47"/>
      <c r="E211" s="48"/>
      <c r="F211" s="49"/>
      <c r="G211" s="49"/>
    </row>
    <row r="212" spans="1:7" ht="25.5">
      <c r="A212" s="32"/>
      <c r="B212" s="45" t="s">
        <v>17</v>
      </c>
      <c r="C212" s="46" t="s">
        <v>50</v>
      </c>
      <c r="D212" s="47" t="s">
        <v>32</v>
      </c>
      <c r="E212" s="48">
        <v>1</v>
      </c>
      <c r="F212" s="49">
        <v>1000000</v>
      </c>
      <c r="G212" s="49">
        <v>1000000</v>
      </c>
    </row>
    <row r="213" spans="1:7" ht="12.75">
      <c r="A213" s="32"/>
      <c r="B213" s="45"/>
      <c r="C213" s="46"/>
      <c r="D213" s="47"/>
      <c r="E213" s="48"/>
      <c r="F213" s="49"/>
      <c r="G213" s="49"/>
    </row>
    <row r="214" spans="1:7" ht="12.75">
      <c r="A214" s="32"/>
      <c r="B214" s="45" t="s">
        <v>20</v>
      </c>
      <c r="C214" s="46" t="s">
        <v>51</v>
      </c>
      <c r="D214" s="47" t="s">
        <v>46</v>
      </c>
      <c r="E214" s="48">
        <v>24</v>
      </c>
      <c r="F214" s="49">
        <v>7820</v>
      </c>
      <c r="G214" s="49">
        <f>E214*F214</f>
        <v>187680</v>
      </c>
    </row>
    <row r="215" spans="1:7" ht="12.75">
      <c r="A215" s="32"/>
      <c r="B215" s="45"/>
      <c r="C215" s="46"/>
      <c r="D215" s="47"/>
      <c r="E215" s="48"/>
      <c r="F215" s="49"/>
      <c r="G215" s="49"/>
    </row>
    <row r="216" spans="1:7" ht="12.75">
      <c r="A216" s="32"/>
      <c r="B216" s="45" t="s">
        <v>22</v>
      </c>
      <c r="C216" s="46" t="s">
        <v>52</v>
      </c>
      <c r="D216" s="47" t="s">
        <v>32</v>
      </c>
      <c r="E216" s="48">
        <v>1</v>
      </c>
      <c r="F216" s="49">
        <v>80000</v>
      </c>
      <c r="G216" s="49">
        <v>80000</v>
      </c>
    </row>
    <row r="217" spans="1:7" ht="12.75">
      <c r="A217" s="32"/>
      <c r="B217" s="45"/>
      <c r="C217" s="46" t="s">
        <v>53</v>
      </c>
      <c r="D217" s="47"/>
      <c r="E217" s="48"/>
      <c r="F217" s="49"/>
      <c r="G217" s="49"/>
    </row>
    <row r="218" spans="1:7" ht="14.25">
      <c r="A218" s="32"/>
      <c r="B218" s="55"/>
      <c r="D218" s="47"/>
      <c r="E218" s="48"/>
      <c r="F218" s="49"/>
      <c r="G218" s="49"/>
    </row>
    <row r="219" spans="1:7" ht="12.75">
      <c r="A219" s="32"/>
      <c r="B219" s="56"/>
      <c r="C219" s="57" t="s">
        <v>24</v>
      </c>
      <c r="D219" s="58"/>
      <c r="E219" s="59"/>
      <c r="F219" s="60"/>
      <c r="G219" s="60">
        <f>SUM(G204:G218)</f>
        <v>2081730</v>
      </c>
    </row>
    <row r="220" spans="1:7" ht="12.75">
      <c r="A220" s="32"/>
      <c r="B220" s="56"/>
      <c r="C220" s="57"/>
      <c r="D220" s="58"/>
      <c r="E220" s="59"/>
      <c r="F220" s="60"/>
      <c r="G220" s="60"/>
    </row>
    <row r="221" spans="1:7" ht="15">
      <c r="A221" s="32"/>
      <c r="B221" s="61" t="s">
        <v>54</v>
      </c>
      <c r="C221" s="62" t="s">
        <v>55</v>
      </c>
      <c r="D221" s="35"/>
      <c r="E221" s="36"/>
      <c r="F221" s="37"/>
      <c r="G221" s="37"/>
    </row>
    <row r="222" spans="1:7" ht="15">
      <c r="A222" s="53"/>
      <c r="B222" s="63"/>
      <c r="C222" s="62"/>
      <c r="D222" s="35"/>
      <c r="E222" s="36"/>
      <c r="F222" s="37"/>
      <c r="G222" s="37"/>
    </row>
    <row r="223" spans="1:7" ht="25.5">
      <c r="A223" s="32"/>
      <c r="B223" s="45" t="s">
        <v>9</v>
      </c>
      <c r="C223" s="64" t="s">
        <v>56</v>
      </c>
      <c r="D223" s="35" t="s">
        <v>13</v>
      </c>
      <c r="E223" s="36">
        <v>201.6</v>
      </c>
      <c r="F223" s="37">
        <v>445</v>
      </c>
      <c r="G223" s="37">
        <f>E223*F223</f>
        <v>89712</v>
      </c>
    </row>
    <row r="224" spans="1:7" ht="12.75">
      <c r="A224" s="53"/>
      <c r="B224" s="39"/>
      <c r="C224" s="65"/>
      <c r="D224" s="28"/>
      <c r="E224" s="29"/>
      <c r="F224" s="30"/>
      <c r="G224" s="30"/>
    </row>
    <row r="225" spans="1:7" ht="25.5">
      <c r="A225" s="53"/>
      <c r="B225" s="45" t="s">
        <v>12</v>
      </c>
      <c r="C225" s="64" t="s">
        <v>57</v>
      </c>
      <c r="D225" s="35" t="s">
        <v>13</v>
      </c>
      <c r="E225" s="36">
        <v>456.96</v>
      </c>
      <c r="F225" s="37">
        <v>1200</v>
      </c>
      <c r="G225" s="37">
        <f>E225*F225</f>
        <v>548352</v>
      </c>
    </row>
    <row r="226" spans="1:7" ht="12.75">
      <c r="A226" s="53"/>
      <c r="B226" s="45"/>
      <c r="C226" s="64"/>
      <c r="D226" s="35"/>
      <c r="E226" s="36"/>
      <c r="F226" s="37"/>
      <c r="G226" s="37"/>
    </row>
    <row r="227" spans="1:7" ht="12.75">
      <c r="A227" s="32"/>
      <c r="B227" s="45" t="s">
        <v>14</v>
      </c>
      <c r="C227" s="64" t="s">
        <v>58</v>
      </c>
      <c r="D227" s="35" t="s">
        <v>13</v>
      </c>
      <c r="E227" s="36">
        <v>286.7</v>
      </c>
      <c r="F227" s="37">
        <v>590</v>
      </c>
      <c r="G227" s="37">
        <f>E227*F227</f>
        <v>169153</v>
      </c>
    </row>
    <row r="228" spans="1:7" ht="12.75">
      <c r="A228" s="53"/>
      <c r="B228" s="45"/>
      <c r="C228" s="64"/>
      <c r="D228" s="35"/>
      <c r="E228" s="36"/>
      <c r="F228" s="37"/>
      <c r="G228" s="37"/>
    </row>
    <row r="229" spans="1:7" ht="25.5">
      <c r="A229" s="53"/>
      <c r="B229" s="45" t="s">
        <v>15</v>
      </c>
      <c r="C229" s="64" t="s">
        <v>59</v>
      </c>
      <c r="D229" s="35" t="s">
        <v>19</v>
      </c>
      <c r="E229" s="36">
        <v>896</v>
      </c>
      <c r="F229" s="37">
        <v>400</v>
      </c>
      <c r="G229" s="37">
        <f>E229*F229</f>
        <v>358400</v>
      </c>
    </row>
    <row r="230" spans="1:7" ht="12.75">
      <c r="A230" s="53"/>
      <c r="B230" s="45"/>
      <c r="C230" s="64"/>
      <c r="D230" s="35"/>
      <c r="E230" s="36"/>
      <c r="F230" s="37"/>
      <c r="G230" s="37"/>
    </row>
    <row r="231" spans="1:7" ht="38.25">
      <c r="A231" s="53"/>
      <c r="B231" s="45" t="s">
        <v>17</v>
      </c>
      <c r="C231" s="64" t="s">
        <v>60</v>
      </c>
      <c r="D231" s="35" t="s">
        <v>13</v>
      </c>
      <c r="E231" s="36">
        <v>174.72</v>
      </c>
      <c r="F231" s="37">
        <v>910</v>
      </c>
      <c r="G231" s="37">
        <f>E231*F231</f>
        <v>158995.2</v>
      </c>
    </row>
    <row r="232" spans="1:7" ht="12.75">
      <c r="A232" s="53"/>
      <c r="B232" s="67"/>
      <c r="C232" s="68"/>
      <c r="D232" s="69"/>
      <c r="E232" s="70"/>
      <c r="F232" s="71"/>
      <c r="G232" s="71"/>
    </row>
    <row r="233" spans="1:7" ht="12.75">
      <c r="A233" s="53"/>
      <c r="B233" s="67" t="s">
        <v>20</v>
      </c>
      <c r="C233" s="72" t="s">
        <v>62</v>
      </c>
      <c r="D233" s="69" t="s">
        <v>32</v>
      </c>
      <c r="E233" s="48">
        <v>1</v>
      </c>
      <c r="F233" s="71">
        <v>70000</v>
      </c>
      <c r="G233" s="37">
        <v>70000</v>
      </c>
    </row>
    <row r="234" spans="1:7" ht="14.25">
      <c r="A234" s="52"/>
      <c r="B234" s="67"/>
      <c r="C234" s="72"/>
      <c r="D234" s="69"/>
      <c r="E234" s="70"/>
      <c r="F234" s="71"/>
      <c r="G234" s="71"/>
    </row>
    <row r="235" spans="1:7" ht="12.75">
      <c r="A235" s="53"/>
      <c r="B235" s="67"/>
      <c r="C235" s="68" t="s">
        <v>29</v>
      </c>
      <c r="D235" s="69"/>
      <c r="E235" s="70"/>
      <c r="F235" s="71"/>
      <c r="G235" s="60">
        <f>SUM(G223:G234)</f>
        <v>1394612.2</v>
      </c>
    </row>
    <row r="236" spans="1:7" ht="12.75">
      <c r="A236" s="53"/>
      <c r="B236" s="67"/>
      <c r="C236" s="68"/>
      <c r="D236" s="69"/>
      <c r="E236" s="70"/>
      <c r="F236" s="71"/>
      <c r="G236" s="60"/>
    </row>
    <row r="237" spans="1:7" ht="12.75">
      <c r="A237" s="53"/>
      <c r="B237" s="67"/>
      <c r="C237" s="68"/>
      <c r="D237" s="69"/>
      <c r="E237" s="70"/>
      <c r="F237" s="71"/>
      <c r="G237" s="60"/>
    </row>
    <row r="238" spans="1:7" ht="12.75">
      <c r="A238" s="53"/>
      <c r="B238" s="67"/>
      <c r="C238" s="68"/>
      <c r="D238" s="69"/>
      <c r="E238" s="70"/>
      <c r="F238" s="71"/>
      <c r="G238" s="60"/>
    </row>
    <row r="239" spans="1:7" ht="12.75">
      <c r="A239" s="53"/>
      <c r="B239" s="67"/>
      <c r="C239" s="68"/>
      <c r="D239" s="69"/>
      <c r="E239" s="70"/>
      <c r="F239" s="71"/>
      <c r="G239" s="60"/>
    </row>
    <row r="240" spans="1:7" ht="12.75">
      <c r="A240" s="53"/>
      <c r="B240" s="67"/>
      <c r="C240" s="68"/>
      <c r="D240" s="69"/>
      <c r="E240" s="70"/>
      <c r="F240" s="71"/>
      <c r="G240" s="60"/>
    </row>
    <row r="241" spans="1:7" ht="12.75">
      <c r="A241" s="53"/>
      <c r="B241" s="67"/>
      <c r="C241" s="68"/>
      <c r="D241" s="69"/>
      <c r="E241" s="70"/>
      <c r="F241" s="71"/>
      <c r="G241" s="60"/>
    </row>
    <row r="242" spans="1:7" ht="12.75">
      <c r="A242" s="53"/>
      <c r="B242" s="67"/>
      <c r="C242" s="68"/>
      <c r="D242" s="69"/>
      <c r="E242" s="70"/>
      <c r="F242" s="71"/>
      <c r="G242" s="60"/>
    </row>
    <row r="243" spans="1:7" ht="12.75">
      <c r="A243" s="53"/>
      <c r="B243" s="67"/>
      <c r="C243" s="68"/>
      <c r="D243" s="69"/>
      <c r="E243" s="70"/>
      <c r="F243" s="71"/>
      <c r="G243" s="60"/>
    </row>
    <row r="244" spans="1:7" ht="12.75">
      <c r="A244" s="53"/>
      <c r="B244" s="67"/>
      <c r="C244" s="68"/>
      <c r="D244" s="69"/>
      <c r="E244" s="70"/>
      <c r="F244" s="71"/>
      <c r="G244" s="60"/>
    </row>
    <row r="245" spans="1:7" ht="15">
      <c r="A245" s="44"/>
      <c r="B245" s="61" t="s">
        <v>63</v>
      </c>
      <c r="C245" s="62" t="s">
        <v>64</v>
      </c>
      <c r="D245" s="35"/>
      <c r="E245" s="36"/>
      <c r="F245" s="37"/>
      <c r="G245" s="37"/>
    </row>
    <row r="246" spans="1:7" ht="15">
      <c r="A246" s="32"/>
      <c r="B246" s="63"/>
      <c r="C246" s="62"/>
      <c r="D246" s="35"/>
      <c r="E246" s="36"/>
      <c r="F246" s="37"/>
      <c r="G246" s="37"/>
    </row>
    <row r="247" spans="1:7" ht="12.75">
      <c r="A247" s="32"/>
      <c r="B247" s="45" t="s">
        <v>9</v>
      </c>
      <c r="C247" s="64" t="s">
        <v>65</v>
      </c>
      <c r="D247" s="35" t="s">
        <v>19</v>
      </c>
      <c r="E247" s="36">
        <v>448</v>
      </c>
      <c r="F247" s="37">
        <v>310</v>
      </c>
      <c r="G247" s="37">
        <f>E247*F247</f>
        <v>138880</v>
      </c>
    </row>
    <row r="248" spans="1:7" ht="12.75">
      <c r="A248" s="32"/>
      <c r="B248" s="45"/>
      <c r="C248" s="64"/>
      <c r="D248" s="35"/>
      <c r="E248" s="36"/>
      <c r="F248" s="37"/>
      <c r="G248" s="37"/>
    </row>
    <row r="249" spans="1:7" ht="12.75">
      <c r="A249" s="53"/>
      <c r="B249" s="45" t="s">
        <v>12</v>
      </c>
      <c r="C249" s="64" t="s">
        <v>66</v>
      </c>
      <c r="D249" s="35" t="s">
        <v>13</v>
      </c>
      <c r="E249" s="36">
        <v>134.4</v>
      </c>
      <c r="F249" s="37">
        <v>21500</v>
      </c>
      <c r="G249" s="37">
        <f>E249*F249</f>
        <v>2889600</v>
      </c>
    </row>
    <row r="250" spans="1:7" ht="12.75">
      <c r="A250" s="53"/>
      <c r="B250" s="45"/>
      <c r="C250" s="64"/>
      <c r="D250" s="35"/>
      <c r="E250" s="36"/>
      <c r="F250" s="37"/>
      <c r="G250" s="37"/>
    </row>
    <row r="251" spans="1:7" ht="12.75">
      <c r="A251" s="32"/>
      <c r="B251" s="45" t="s">
        <v>14</v>
      </c>
      <c r="C251" s="64" t="s">
        <v>67</v>
      </c>
      <c r="D251" s="35" t="s">
        <v>13</v>
      </c>
      <c r="E251" s="36">
        <v>100.8</v>
      </c>
      <c r="F251" s="37">
        <v>21500</v>
      </c>
      <c r="G251" s="37">
        <f>E251*F251</f>
        <v>2167200</v>
      </c>
    </row>
    <row r="252" spans="1:7" ht="12.75">
      <c r="A252" s="53"/>
      <c r="B252" s="45"/>
      <c r="C252" s="64"/>
      <c r="D252" s="35"/>
      <c r="E252" s="36"/>
      <c r="F252" s="37"/>
      <c r="G252" s="37"/>
    </row>
    <row r="253" spans="1:7" ht="12.75">
      <c r="A253" s="32"/>
      <c r="B253" s="45" t="s">
        <v>15</v>
      </c>
      <c r="C253" s="64" t="s">
        <v>68</v>
      </c>
      <c r="D253" s="35" t="s">
        <v>19</v>
      </c>
      <c r="E253" s="36">
        <v>435</v>
      </c>
      <c r="F253" s="37">
        <v>4100</v>
      </c>
      <c r="G253" s="37">
        <f>E253*F253</f>
        <v>1783500</v>
      </c>
    </row>
    <row r="254" spans="1:7" ht="12.75">
      <c r="A254" s="32"/>
      <c r="B254" s="45"/>
      <c r="C254" s="64"/>
      <c r="D254" s="35"/>
      <c r="E254" s="36"/>
      <c r="F254" s="37"/>
      <c r="G254" s="37"/>
    </row>
    <row r="255" spans="1:7" ht="12.75">
      <c r="A255" s="53"/>
      <c r="B255" s="45" t="s">
        <v>17</v>
      </c>
      <c r="C255" s="64" t="s">
        <v>69</v>
      </c>
      <c r="D255" s="35" t="s">
        <v>19</v>
      </c>
      <c r="E255" s="36">
        <v>716.8</v>
      </c>
      <c r="F255" s="37">
        <v>4100</v>
      </c>
      <c r="G255" s="37">
        <f>E255*F255</f>
        <v>2938880</v>
      </c>
    </row>
    <row r="256" spans="1:7" ht="12.75">
      <c r="A256" s="32"/>
      <c r="B256" s="67"/>
      <c r="C256" s="68"/>
      <c r="D256" s="69"/>
      <c r="E256" s="70"/>
      <c r="F256" s="71"/>
      <c r="G256" s="71"/>
    </row>
    <row r="257" spans="1:7" ht="25.5">
      <c r="A257" s="53"/>
      <c r="B257" s="67" t="s">
        <v>20</v>
      </c>
      <c r="C257" s="72" t="s">
        <v>70</v>
      </c>
      <c r="D257" s="69" t="s">
        <v>27</v>
      </c>
      <c r="E257" s="70">
        <v>6471.38</v>
      </c>
      <c r="F257" s="71">
        <v>200</v>
      </c>
      <c r="G257" s="37">
        <f>E257*F257</f>
        <v>1294276</v>
      </c>
    </row>
    <row r="258" spans="1:7" ht="12.75">
      <c r="A258" s="53"/>
      <c r="B258" s="67"/>
      <c r="C258" s="72"/>
      <c r="D258" s="69"/>
      <c r="E258" s="70"/>
      <c r="F258" s="71"/>
      <c r="G258" s="71"/>
    </row>
    <row r="259" spans="1:7" ht="12.75">
      <c r="A259" s="32"/>
      <c r="B259" s="67" t="s">
        <v>22</v>
      </c>
      <c r="C259" s="72" t="s">
        <v>71</v>
      </c>
      <c r="D259" s="69" t="s">
        <v>72</v>
      </c>
      <c r="E259" s="70">
        <v>16.8</v>
      </c>
      <c r="F259" s="71">
        <v>840</v>
      </c>
      <c r="G259" s="37">
        <f>E259*F259</f>
        <v>14112</v>
      </c>
    </row>
    <row r="260" spans="1:7" ht="12.75">
      <c r="A260" s="53"/>
      <c r="B260" s="67"/>
      <c r="C260" s="72"/>
      <c r="D260" s="69"/>
      <c r="E260" s="70"/>
      <c r="F260" s="71"/>
      <c r="G260" s="71"/>
    </row>
    <row r="261" spans="1:7" ht="12.75">
      <c r="A261" s="53"/>
      <c r="B261" s="67" t="s">
        <v>28</v>
      </c>
      <c r="C261" s="72" t="s">
        <v>52</v>
      </c>
      <c r="D261" s="69" t="s">
        <v>32</v>
      </c>
      <c r="E261" s="48">
        <v>1</v>
      </c>
      <c r="F261" s="37">
        <v>562210</v>
      </c>
      <c r="G261" s="37">
        <v>562210</v>
      </c>
    </row>
    <row r="262" spans="1:7" ht="12.75">
      <c r="A262" s="53"/>
      <c r="B262" s="67"/>
      <c r="C262" s="72" t="s">
        <v>73</v>
      </c>
      <c r="D262" s="69"/>
      <c r="E262" s="70"/>
      <c r="F262" s="71"/>
      <c r="G262" s="71"/>
    </row>
    <row r="263" spans="1:7" ht="12.75">
      <c r="A263" s="53"/>
      <c r="B263" s="67"/>
      <c r="C263" s="72"/>
      <c r="D263" s="69"/>
      <c r="E263" s="70"/>
      <c r="F263" s="71"/>
      <c r="G263" s="71"/>
    </row>
    <row r="264" spans="1:7" ht="12.75">
      <c r="A264" s="32"/>
      <c r="B264" s="67"/>
      <c r="C264" s="68" t="s">
        <v>29</v>
      </c>
      <c r="D264" s="69"/>
      <c r="E264" s="70"/>
      <c r="F264" s="71"/>
      <c r="G264" s="60">
        <f>SUM(G247:G263)</f>
        <v>11788658</v>
      </c>
    </row>
    <row r="265" spans="1:7" ht="12.75">
      <c r="A265" s="53"/>
      <c r="B265" s="67"/>
      <c r="C265" s="68"/>
      <c r="D265" s="69"/>
      <c r="E265" s="70"/>
      <c r="F265" s="71"/>
      <c r="G265" s="60"/>
    </row>
    <row r="266" spans="1:7" ht="15">
      <c r="A266" s="53"/>
      <c r="B266" s="74" t="s">
        <v>74</v>
      </c>
      <c r="C266" s="75" t="s">
        <v>75</v>
      </c>
      <c r="D266" s="69"/>
      <c r="E266" s="70"/>
      <c r="F266" s="71"/>
      <c r="G266" s="71"/>
    </row>
    <row r="267" spans="1:7" ht="12.75">
      <c r="A267" s="32"/>
      <c r="B267" s="76"/>
      <c r="C267" s="77"/>
      <c r="D267" s="69"/>
      <c r="E267" s="70"/>
      <c r="F267" s="71"/>
      <c r="G267" s="71"/>
    </row>
    <row r="268" spans="1:7" ht="12.75">
      <c r="A268" s="32"/>
      <c r="B268" s="45" t="s">
        <v>9</v>
      </c>
      <c r="C268" s="64" t="s">
        <v>76</v>
      </c>
      <c r="D268" s="35" t="s">
        <v>32</v>
      </c>
      <c r="E268" s="48">
        <v>1</v>
      </c>
      <c r="F268" s="37">
        <v>100000</v>
      </c>
      <c r="G268" s="37">
        <v>100000</v>
      </c>
    </row>
    <row r="269" spans="1:7" ht="12.75">
      <c r="A269" s="32"/>
      <c r="B269" s="45"/>
      <c r="C269" s="64"/>
      <c r="D269" s="35"/>
      <c r="E269" s="36"/>
      <c r="F269" s="37"/>
      <c r="G269" s="37"/>
    </row>
    <row r="270" spans="1:7" ht="25.5">
      <c r="A270" s="32"/>
      <c r="B270" s="45" t="s">
        <v>12</v>
      </c>
      <c r="C270" s="64" t="s">
        <v>77</v>
      </c>
      <c r="D270" s="35" t="s">
        <v>32</v>
      </c>
      <c r="E270" s="48">
        <v>1</v>
      </c>
      <c r="F270" s="37">
        <v>220000</v>
      </c>
      <c r="G270" s="37">
        <v>220000</v>
      </c>
    </row>
    <row r="271" spans="1:7" ht="12.75">
      <c r="A271" s="32"/>
      <c r="B271" s="45"/>
      <c r="C271" s="64"/>
      <c r="D271" s="35"/>
      <c r="E271" s="36"/>
      <c r="F271" s="37"/>
      <c r="G271" s="37"/>
    </row>
    <row r="272" spans="1:7" ht="12.75">
      <c r="A272" s="32"/>
      <c r="B272" s="45" t="s">
        <v>14</v>
      </c>
      <c r="C272" s="64" t="s">
        <v>52</v>
      </c>
      <c r="D272" s="35" t="s">
        <v>32</v>
      </c>
      <c r="E272" s="36">
        <v>1</v>
      </c>
      <c r="F272" s="37">
        <v>15000</v>
      </c>
      <c r="G272" s="37">
        <v>15000</v>
      </c>
    </row>
    <row r="273" spans="1:7" ht="12.75">
      <c r="A273" s="32"/>
      <c r="B273" s="45"/>
      <c r="C273" s="64" t="s">
        <v>73</v>
      </c>
      <c r="D273" s="35"/>
      <c r="E273" s="36"/>
      <c r="F273" s="37"/>
      <c r="G273" s="37"/>
    </row>
    <row r="274" spans="1:7" ht="12.75">
      <c r="A274" s="32"/>
      <c r="B274" s="67"/>
      <c r="C274" s="72"/>
      <c r="D274" s="69"/>
      <c r="E274" s="70"/>
      <c r="F274" s="71"/>
      <c r="G274" s="71"/>
    </row>
    <row r="275" spans="1:7" ht="12.75">
      <c r="A275" s="44"/>
      <c r="B275" s="67"/>
      <c r="C275" s="68" t="s">
        <v>29</v>
      </c>
      <c r="D275" s="69"/>
      <c r="E275" s="70"/>
      <c r="F275" s="71"/>
      <c r="G275" s="60">
        <f>SUM(G268:G274)</f>
        <v>335000</v>
      </c>
    </row>
    <row r="276" spans="1:7" ht="12.75">
      <c r="A276" s="32"/>
      <c r="B276" s="67"/>
      <c r="C276" s="86"/>
      <c r="D276" s="38"/>
      <c r="E276" s="87"/>
      <c r="F276" s="94"/>
      <c r="G276" s="94"/>
    </row>
    <row r="277" spans="1:7" ht="12.75">
      <c r="A277" s="32"/>
      <c r="B277" s="67"/>
      <c r="C277" s="149" t="s">
        <v>95</v>
      </c>
      <c r="D277" s="150"/>
      <c r="E277" s="205"/>
      <c r="F277" s="151"/>
      <c r="G277" s="152">
        <f>G219+G235+G264+G275</f>
        <v>15600000.2</v>
      </c>
    </row>
    <row r="278" spans="1:7" ht="12.75">
      <c r="A278" s="32"/>
      <c r="B278" s="67"/>
      <c r="C278" s="86"/>
      <c r="D278" s="38"/>
      <c r="E278" s="87"/>
      <c r="F278" s="94"/>
      <c r="G278" s="94"/>
    </row>
    <row r="279" spans="1:7" ht="12.75">
      <c r="A279" s="32"/>
      <c r="B279" s="67"/>
      <c r="C279" s="86"/>
      <c r="D279" s="38"/>
      <c r="E279" s="87"/>
      <c r="F279" s="94"/>
      <c r="G279" s="94"/>
    </row>
    <row r="280" spans="1:7" ht="12.75">
      <c r="A280" s="32"/>
      <c r="B280" s="67"/>
      <c r="C280" s="86"/>
      <c r="D280" s="38"/>
      <c r="E280" s="87"/>
      <c r="F280" s="94"/>
      <c r="G280" s="94"/>
    </row>
    <row r="281" spans="1:7" ht="12.75">
      <c r="A281" s="32"/>
      <c r="B281" s="67"/>
      <c r="C281" s="86"/>
      <c r="D281" s="38"/>
      <c r="E281" s="87"/>
      <c r="F281" s="94"/>
      <c r="G281" s="94"/>
    </row>
    <row r="282" spans="1:7" ht="12.75">
      <c r="A282" s="32"/>
      <c r="B282" s="67"/>
      <c r="C282" s="86"/>
      <c r="D282" s="38"/>
      <c r="E282" s="87"/>
      <c r="F282" s="94"/>
      <c r="G282" s="94"/>
    </row>
    <row r="283" spans="1:7" ht="12.75">
      <c r="A283" s="32"/>
      <c r="B283" s="67"/>
      <c r="C283" s="86"/>
      <c r="D283" s="38"/>
      <c r="E283" s="87"/>
      <c r="F283" s="94"/>
      <c r="G283" s="94"/>
    </row>
    <row r="284" spans="1:7" ht="12.75">
      <c r="A284" s="32"/>
      <c r="B284" s="67"/>
      <c r="C284" s="86"/>
      <c r="D284" s="38"/>
      <c r="E284" s="87"/>
      <c r="F284" s="94"/>
      <c r="G284" s="94"/>
    </row>
    <row r="285" spans="1:7" ht="12.75">
      <c r="A285" s="32"/>
      <c r="B285" s="67"/>
      <c r="C285" s="86"/>
      <c r="D285" s="38"/>
      <c r="E285" s="87"/>
      <c r="F285" s="94"/>
      <c r="G285" s="94"/>
    </row>
    <row r="286" spans="1:7" ht="12.75">
      <c r="A286" s="32"/>
      <c r="B286" s="67"/>
      <c r="C286" s="86"/>
      <c r="D286" s="38"/>
      <c r="E286" s="87"/>
      <c r="F286" s="94"/>
      <c r="G286" s="94"/>
    </row>
    <row r="287" spans="1:7" ht="12.75">
      <c r="A287" s="32"/>
      <c r="B287" s="67"/>
      <c r="C287" s="86"/>
      <c r="D287" s="38"/>
      <c r="E287" s="87"/>
      <c r="F287" s="94"/>
      <c r="G287" s="94"/>
    </row>
    <row r="288" spans="1:7" ht="12.75">
      <c r="A288" s="32"/>
      <c r="B288" s="67"/>
      <c r="C288" s="86"/>
      <c r="D288" s="38"/>
      <c r="E288" s="87"/>
      <c r="F288" s="94"/>
      <c r="G288" s="94"/>
    </row>
    <row r="289" spans="1:7" ht="12.75">
      <c r="A289" s="32"/>
      <c r="B289" s="67"/>
      <c r="C289" s="86"/>
      <c r="D289" s="38"/>
      <c r="E289" s="87"/>
      <c r="F289" s="94"/>
      <c r="G289" s="94"/>
    </row>
    <row r="290" spans="1:7" ht="12.75">
      <c r="A290" s="32"/>
      <c r="B290" s="67"/>
      <c r="C290" s="86"/>
      <c r="D290" s="38"/>
      <c r="E290" s="87"/>
      <c r="F290" s="94"/>
      <c r="G290" s="94"/>
    </row>
    <row r="291" spans="1:7" ht="12.75">
      <c r="A291" s="32"/>
      <c r="B291" s="67"/>
      <c r="C291" s="86"/>
      <c r="D291" s="38"/>
      <c r="E291" s="87"/>
      <c r="F291" s="94"/>
      <c r="G291" s="94"/>
    </row>
    <row r="292" spans="1:7" ht="12.75">
      <c r="A292" s="32"/>
      <c r="B292" s="67"/>
      <c r="C292" s="86"/>
      <c r="D292" s="38"/>
      <c r="E292" s="87"/>
      <c r="F292" s="94"/>
      <c r="G292" s="94"/>
    </row>
    <row r="293" spans="1:7" ht="12.75">
      <c r="A293" s="32"/>
      <c r="B293" s="67"/>
      <c r="C293" s="86"/>
      <c r="D293" s="38"/>
      <c r="E293" s="87"/>
      <c r="F293" s="94"/>
      <c r="G293" s="94"/>
    </row>
    <row r="294" spans="1:7" ht="12.75">
      <c r="A294" s="32"/>
      <c r="B294" s="67"/>
      <c r="C294" s="86"/>
      <c r="D294" s="38"/>
      <c r="E294" s="87"/>
      <c r="F294" s="94"/>
      <c r="G294" s="94"/>
    </row>
    <row r="295" spans="1:7" ht="12.75">
      <c r="A295" s="32"/>
      <c r="B295" s="67"/>
      <c r="C295" s="86"/>
      <c r="D295" s="38"/>
      <c r="E295" s="87"/>
      <c r="F295" s="94"/>
      <c r="G295" s="94"/>
    </row>
    <row r="296" spans="1:7" ht="12.75">
      <c r="A296" s="32"/>
      <c r="B296" s="67"/>
      <c r="C296" s="86"/>
      <c r="D296" s="38"/>
      <c r="E296" s="87"/>
      <c r="F296" s="94"/>
      <c r="G296" s="94"/>
    </row>
    <row r="297" spans="1:7" ht="12.75">
      <c r="A297" s="32"/>
      <c r="B297" s="67"/>
      <c r="C297" s="86"/>
      <c r="D297" s="38"/>
      <c r="E297" s="87"/>
      <c r="F297" s="94"/>
      <c r="G297" s="94"/>
    </row>
    <row r="298" spans="1:7" ht="15.75">
      <c r="A298" s="53"/>
      <c r="B298" s="22" t="s">
        <v>15</v>
      </c>
      <c r="C298" s="23" t="s">
        <v>42</v>
      </c>
      <c r="D298" s="24"/>
      <c r="E298" s="171"/>
      <c r="F298" s="25"/>
      <c r="G298" s="25"/>
    </row>
    <row r="299" spans="1:7" ht="15.75">
      <c r="A299" s="53"/>
      <c r="B299" s="22"/>
      <c r="C299" s="54" t="s">
        <v>114</v>
      </c>
      <c r="D299" s="24"/>
      <c r="E299" s="171"/>
      <c r="F299" s="25"/>
      <c r="G299" s="25"/>
    </row>
    <row r="300" spans="1:7" ht="14.25">
      <c r="A300" s="53"/>
      <c r="B300" s="26"/>
      <c r="D300" s="28"/>
      <c r="E300" s="29"/>
      <c r="F300" s="30"/>
      <c r="G300" s="30"/>
    </row>
    <row r="301" spans="1:7" ht="12.75">
      <c r="A301" s="53"/>
      <c r="B301" s="33" t="s">
        <v>7</v>
      </c>
      <c r="C301" s="34" t="s">
        <v>44</v>
      </c>
      <c r="D301" s="35"/>
      <c r="E301" s="36"/>
      <c r="F301" s="37"/>
      <c r="G301" s="37"/>
    </row>
    <row r="302" spans="1:7" ht="12.75">
      <c r="A302" s="53"/>
      <c r="B302" s="39"/>
      <c r="C302" s="40"/>
      <c r="D302" s="41"/>
      <c r="E302" s="42"/>
      <c r="F302" s="43"/>
      <c r="G302" s="43"/>
    </row>
    <row r="303" spans="1:7" ht="12.75">
      <c r="A303" s="53"/>
      <c r="B303" s="45" t="s">
        <v>9</v>
      </c>
      <c r="C303" s="46" t="s">
        <v>45</v>
      </c>
      <c r="D303" s="47" t="s">
        <v>46</v>
      </c>
      <c r="E303" s="48">
        <v>16</v>
      </c>
      <c r="F303" s="49">
        <v>7775</v>
      </c>
      <c r="G303" s="49">
        <f>E303*F303</f>
        <v>124400</v>
      </c>
    </row>
    <row r="304" spans="1:7" ht="12.75">
      <c r="A304" s="53"/>
      <c r="B304" s="45"/>
      <c r="C304" s="46"/>
      <c r="D304" s="47"/>
      <c r="E304" s="48"/>
      <c r="F304" s="49"/>
      <c r="G304" s="49"/>
    </row>
    <row r="305" spans="1:7" ht="25.5">
      <c r="A305" s="53"/>
      <c r="B305" s="45" t="s">
        <v>12</v>
      </c>
      <c r="C305" s="46" t="s">
        <v>47</v>
      </c>
      <c r="D305" s="47" t="s">
        <v>21</v>
      </c>
      <c r="E305" s="48">
        <v>5</v>
      </c>
      <c r="F305" s="49">
        <v>3990</v>
      </c>
      <c r="G305" s="49">
        <f>E305*F305</f>
        <v>19950</v>
      </c>
    </row>
    <row r="306" spans="1:7" ht="12.75">
      <c r="A306" s="53"/>
      <c r="B306" s="45"/>
      <c r="C306" s="46"/>
      <c r="D306" s="47"/>
      <c r="E306" s="48"/>
      <c r="F306" s="49"/>
      <c r="G306" s="49"/>
    </row>
    <row r="307" spans="1:7" ht="14.25">
      <c r="A307" s="113"/>
      <c r="B307" s="45" t="s">
        <v>14</v>
      </c>
      <c r="C307" s="46" t="s">
        <v>48</v>
      </c>
      <c r="D307" s="47" t="s">
        <v>19</v>
      </c>
      <c r="E307" s="48">
        <v>300</v>
      </c>
      <c r="F307" s="49">
        <v>290</v>
      </c>
      <c r="G307" s="49">
        <f>E307*F307</f>
        <v>87000</v>
      </c>
    </row>
    <row r="308" spans="1:7" ht="14.25">
      <c r="A308" s="52"/>
      <c r="B308" s="45"/>
      <c r="C308" s="46"/>
      <c r="D308" s="47"/>
      <c r="E308" s="48"/>
      <c r="F308" s="49"/>
      <c r="G308" s="49"/>
    </row>
    <row r="309" spans="1:7" ht="25.5">
      <c r="A309" s="52"/>
      <c r="B309" s="45" t="s">
        <v>15</v>
      </c>
      <c r="C309" s="46" t="s">
        <v>50</v>
      </c>
      <c r="D309" s="47" t="s">
        <v>32</v>
      </c>
      <c r="E309" s="48">
        <v>1</v>
      </c>
      <c r="F309" s="49">
        <v>400000</v>
      </c>
      <c r="G309" s="49">
        <v>400000</v>
      </c>
    </row>
    <row r="310" spans="1:7" ht="14.25">
      <c r="A310" s="52"/>
      <c r="B310" s="45"/>
      <c r="C310" s="46"/>
      <c r="D310" s="47"/>
      <c r="E310" s="48"/>
      <c r="F310" s="49"/>
      <c r="G310" s="49"/>
    </row>
    <row r="311" spans="1:7" ht="14.25">
      <c r="A311" s="52"/>
      <c r="B311" s="45" t="s">
        <v>17</v>
      </c>
      <c r="C311" s="46" t="s">
        <v>51</v>
      </c>
      <c r="D311" s="47" t="s">
        <v>46</v>
      </c>
      <c r="E311" s="48">
        <v>16</v>
      </c>
      <c r="F311" s="49">
        <v>7820</v>
      </c>
      <c r="G311" s="49">
        <f>E311*F311</f>
        <v>125120</v>
      </c>
    </row>
    <row r="312" spans="1:7" ht="14.25">
      <c r="A312" s="52"/>
      <c r="B312" s="45"/>
      <c r="C312" s="46"/>
      <c r="D312" s="47"/>
      <c r="E312" s="48"/>
      <c r="F312" s="49"/>
      <c r="G312" s="49"/>
    </row>
    <row r="313" spans="1:7" ht="14.25">
      <c r="A313" s="52"/>
      <c r="B313" s="45" t="s">
        <v>20</v>
      </c>
      <c r="C313" s="46" t="s">
        <v>52</v>
      </c>
      <c r="D313" s="47" t="s">
        <v>32</v>
      </c>
      <c r="E313" s="48">
        <v>1</v>
      </c>
      <c r="F313" s="49">
        <v>36953</v>
      </c>
      <c r="G313" s="49">
        <v>36953</v>
      </c>
    </row>
    <row r="314" spans="1:7" ht="14.25">
      <c r="A314" s="52"/>
      <c r="B314" s="45"/>
      <c r="C314" s="46" t="s">
        <v>53</v>
      </c>
      <c r="D314" s="47"/>
      <c r="E314" s="48"/>
      <c r="F314" s="49"/>
      <c r="G314" s="49"/>
    </row>
    <row r="315" spans="1:7" ht="14.25">
      <c r="A315" s="52"/>
      <c r="B315" s="55"/>
      <c r="D315" s="47"/>
      <c r="E315" s="48"/>
      <c r="F315" s="49"/>
      <c r="G315" s="49"/>
    </row>
    <row r="316" spans="1:7" ht="14.25">
      <c r="A316" s="52"/>
      <c r="B316" s="56"/>
      <c r="C316" s="57" t="s">
        <v>24</v>
      </c>
      <c r="D316" s="58"/>
      <c r="E316" s="59"/>
      <c r="F316" s="60"/>
      <c r="G316" s="60">
        <f>SUM(G303:G315)</f>
        <v>793423</v>
      </c>
    </row>
    <row r="317" spans="1:7" ht="14.25">
      <c r="A317" s="52"/>
      <c r="B317" s="56"/>
      <c r="C317" s="57"/>
      <c r="D317" s="58"/>
      <c r="E317" s="59"/>
      <c r="F317" s="60"/>
      <c r="G317" s="60"/>
    </row>
    <row r="318" spans="1:7" ht="15">
      <c r="A318" s="52"/>
      <c r="B318" s="61" t="s">
        <v>54</v>
      </c>
      <c r="C318" s="62" t="s">
        <v>55</v>
      </c>
      <c r="D318" s="35"/>
      <c r="E318" s="36"/>
      <c r="F318" s="37"/>
      <c r="G318" s="37"/>
    </row>
    <row r="319" spans="1:7" ht="15">
      <c r="A319" s="53"/>
      <c r="B319" s="63"/>
      <c r="C319" s="62"/>
      <c r="D319" s="35"/>
      <c r="E319" s="36"/>
      <c r="F319" s="37"/>
      <c r="G319" s="37"/>
    </row>
    <row r="320" spans="1:7" ht="25.5">
      <c r="A320" s="32"/>
      <c r="B320" s="45" t="s">
        <v>9</v>
      </c>
      <c r="C320" s="64" t="s">
        <v>56</v>
      </c>
      <c r="D320" s="35" t="s">
        <v>13</v>
      </c>
      <c r="E320" s="36">
        <v>60</v>
      </c>
      <c r="F320" s="37">
        <v>445</v>
      </c>
      <c r="G320" s="37">
        <f>E320*F320</f>
        <v>26700</v>
      </c>
    </row>
    <row r="321" spans="1:7" ht="15">
      <c r="A321" s="21"/>
      <c r="B321" s="39"/>
      <c r="C321" s="65"/>
      <c r="D321" s="28"/>
      <c r="E321" s="29"/>
      <c r="F321" s="30"/>
      <c r="G321" s="30"/>
    </row>
    <row r="322" spans="1:7" ht="25.5">
      <c r="A322" s="21"/>
      <c r="B322" s="45" t="s">
        <v>12</v>
      </c>
      <c r="C322" s="64" t="s">
        <v>57</v>
      </c>
      <c r="D322" s="35" t="s">
        <v>13</v>
      </c>
      <c r="E322" s="36">
        <v>140</v>
      </c>
      <c r="F322" s="37">
        <v>1200</v>
      </c>
      <c r="G322" s="37">
        <f>E322*F322</f>
        <v>168000</v>
      </c>
    </row>
    <row r="323" spans="1:7" ht="12.75">
      <c r="A323" s="32"/>
      <c r="B323" s="45"/>
      <c r="C323" s="64"/>
      <c r="D323" s="35"/>
      <c r="E323" s="36"/>
      <c r="F323" s="37"/>
      <c r="G323" s="37"/>
    </row>
    <row r="324" spans="1:7" ht="15">
      <c r="A324" s="21"/>
      <c r="B324" s="45" t="s">
        <v>14</v>
      </c>
      <c r="C324" s="64" t="s">
        <v>58</v>
      </c>
      <c r="D324" s="35" t="s">
        <v>13</v>
      </c>
      <c r="E324" s="36">
        <v>80</v>
      </c>
      <c r="F324" s="37">
        <v>590</v>
      </c>
      <c r="G324" s="37">
        <f>E324*F324</f>
        <v>47200</v>
      </c>
    </row>
    <row r="325" spans="1:7" ht="15">
      <c r="A325" s="21"/>
      <c r="B325" s="45"/>
      <c r="C325" s="64"/>
      <c r="D325" s="35"/>
      <c r="E325" s="36"/>
      <c r="F325" s="37"/>
      <c r="G325" s="37"/>
    </row>
    <row r="326" spans="1:7" ht="25.5">
      <c r="A326" s="21"/>
      <c r="B326" s="45" t="s">
        <v>15</v>
      </c>
      <c r="C326" s="64" t="s">
        <v>59</v>
      </c>
      <c r="D326" s="35" t="s">
        <v>19</v>
      </c>
      <c r="E326" s="36">
        <v>280</v>
      </c>
      <c r="F326" s="37">
        <v>400</v>
      </c>
      <c r="G326" s="37">
        <f>E326*F326</f>
        <v>112000</v>
      </c>
    </row>
    <row r="327" spans="1:7" ht="15">
      <c r="A327" s="21"/>
      <c r="B327" s="45"/>
      <c r="C327" s="64"/>
      <c r="D327" s="35"/>
      <c r="E327" s="36"/>
      <c r="F327" s="37"/>
      <c r="G327" s="37"/>
    </row>
    <row r="328" spans="1:7" ht="38.25">
      <c r="A328" s="21"/>
      <c r="B328" s="45" t="s">
        <v>17</v>
      </c>
      <c r="C328" s="64" t="s">
        <v>60</v>
      </c>
      <c r="D328" s="35" t="s">
        <v>13</v>
      </c>
      <c r="E328" s="36">
        <v>50</v>
      </c>
      <c r="F328" s="37">
        <v>910</v>
      </c>
      <c r="G328" s="37">
        <f>E328*F328</f>
        <v>45500</v>
      </c>
    </row>
    <row r="329" spans="1:7" ht="15">
      <c r="A329" s="21"/>
      <c r="B329" s="67"/>
      <c r="C329" s="68"/>
      <c r="D329" s="69"/>
      <c r="E329" s="70"/>
      <c r="F329" s="71"/>
      <c r="G329" s="71"/>
    </row>
    <row r="330" spans="1:7" ht="15">
      <c r="A330" s="21"/>
      <c r="B330" s="67" t="s">
        <v>20</v>
      </c>
      <c r="C330" s="72" t="s">
        <v>62</v>
      </c>
      <c r="D330" s="69" t="s">
        <v>32</v>
      </c>
      <c r="E330" s="48">
        <v>1</v>
      </c>
      <c r="F330" s="37">
        <v>18726</v>
      </c>
      <c r="G330" s="37">
        <f>F330</f>
        <v>18726</v>
      </c>
    </row>
    <row r="331" spans="1:7" ht="15">
      <c r="A331" s="21"/>
      <c r="B331" s="67"/>
      <c r="C331" s="72"/>
      <c r="D331" s="69"/>
      <c r="E331" s="70"/>
      <c r="F331" s="71"/>
      <c r="G331" s="71"/>
    </row>
    <row r="332" spans="1:7" ht="15.75">
      <c r="A332" s="120"/>
      <c r="B332" s="67"/>
      <c r="C332" s="68" t="s">
        <v>29</v>
      </c>
      <c r="D332" s="69"/>
      <c r="E332" s="70"/>
      <c r="F332" s="71"/>
      <c r="G332" s="60">
        <f>SUM(G320:G331)</f>
        <v>418126</v>
      </c>
    </row>
    <row r="333" spans="1:7" ht="12.75">
      <c r="A333" s="32"/>
      <c r="B333" s="67"/>
      <c r="C333" s="68"/>
      <c r="D333" s="69"/>
      <c r="E333" s="70"/>
      <c r="F333" s="71"/>
      <c r="G333" s="60"/>
    </row>
    <row r="334" spans="1:7" ht="15">
      <c r="A334" s="32"/>
      <c r="B334" s="61" t="s">
        <v>63</v>
      </c>
      <c r="C334" s="62" t="s">
        <v>64</v>
      </c>
      <c r="D334" s="35"/>
      <c r="E334" s="36"/>
      <c r="F334" s="37"/>
      <c r="G334" s="37"/>
    </row>
    <row r="335" spans="1:7" ht="15">
      <c r="A335" s="32"/>
      <c r="B335" s="63"/>
      <c r="C335" s="62"/>
      <c r="D335" s="35"/>
      <c r="E335" s="36"/>
      <c r="F335" s="37"/>
      <c r="G335" s="37"/>
    </row>
    <row r="336" spans="1:7" ht="12.75">
      <c r="A336" s="32"/>
      <c r="B336" s="45" t="s">
        <v>9</v>
      </c>
      <c r="C336" s="64" t="s">
        <v>65</v>
      </c>
      <c r="D336" s="35" t="s">
        <v>19</v>
      </c>
      <c r="E336" s="36">
        <v>120</v>
      </c>
      <c r="F336" s="37">
        <v>310</v>
      </c>
      <c r="G336" s="37">
        <f>E336*F336</f>
        <v>37200</v>
      </c>
    </row>
    <row r="337" spans="1:7" ht="12.75">
      <c r="A337" s="32"/>
      <c r="B337" s="45"/>
      <c r="C337" s="64"/>
      <c r="D337" s="35"/>
      <c r="E337" s="36"/>
      <c r="F337" s="37"/>
      <c r="G337" s="37"/>
    </row>
    <row r="338" spans="1:7" ht="12.75">
      <c r="A338" s="32"/>
      <c r="B338" s="45" t="s">
        <v>12</v>
      </c>
      <c r="C338" s="64" t="s">
        <v>66</v>
      </c>
      <c r="D338" s="35" t="s">
        <v>13</v>
      </c>
      <c r="E338" s="36">
        <v>37</v>
      </c>
      <c r="F338" s="37">
        <v>21500</v>
      </c>
      <c r="G338" s="37">
        <f>E338*F338</f>
        <v>795500</v>
      </c>
    </row>
    <row r="339" spans="1:7" ht="12.75">
      <c r="A339" s="32"/>
      <c r="B339" s="45"/>
      <c r="C339" s="64"/>
      <c r="D339" s="35"/>
      <c r="E339" s="36"/>
      <c r="F339" s="37"/>
      <c r="G339" s="37"/>
    </row>
    <row r="340" spans="1:7" ht="12.75">
      <c r="A340" s="32"/>
      <c r="B340" s="45" t="s">
        <v>14</v>
      </c>
      <c r="C340" s="64" t="s">
        <v>67</v>
      </c>
      <c r="D340" s="35" t="s">
        <v>13</v>
      </c>
      <c r="E340" s="36">
        <v>27</v>
      </c>
      <c r="F340" s="37">
        <v>21500</v>
      </c>
      <c r="G340" s="37">
        <f>E340*F340</f>
        <v>580500</v>
      </c>
    </row>
    <row r="341" spans="1:7" ht="12.75">
      <c r="A341" s="32"/>
      <c r="B341" s="45"/>
      <c r="C341" s="64"/>
      <c r="D341" s="35"/>
      <c r="E341" s="36"/>
      <c r="F341" s="37"/>
      <c r="G341" s="37"/>
    </row>
    <row r="342" spans="1:7" ht="12.75">
      <c r="A342" s="32"/>
      <c r="B342" s="45" t="s">
        <v>15</v>
      </c>
      <c r="C342" s="64" t="s">
        <v>68</v>
      </c>
      <c r="D342" s="35" t="s">
        <v>19</v>
      </c>
      <c r="E342" s="36">
        <v>58.4</v>
      </c>
      <c r="F342" s="37">
        <v>4100</v>
      </c>
      <c r="G342" s="37">
        <f>E342*F342</f>
        <v>239440</v>
      </c>
    </row>
    <row r="343" spans="1:7" ht="12.75">
      <c r="A343" s="32"/>
      <c r="B343" s="45"/>
      <c r="C343" s="64"/>
      <c r="D343" s="35"/>
      <c r="E343" s="36"/>
      <c r="F343" s="37"/>
      <c r="G343" s="37"/>
    </row>
    <row r="344" spans="1:7" ht="12.75">
      <c r="A344" s="32"/>
      <c r="B344" s="45" t="s">
        <v>17</v>
      </c>
      <c r="C344" s="64" t="s">
        <v>69</v>
      </c>
      <c r="D344" s="35" t="s">
        <v>19</v>
      </c>
      <c r="E344" s="36">
        <v>192</v>
      </c>
      <c r="F344" s="37">
        <v>4100</v>
      </c>
      <c r="G344" s="37">
        <f>E344*F344</f>
        <v>787200</v>
      </c>
    </row>
    <row r="345" spans="1:7" ht="12.75">
      <c r="A345" s="32"/>
      <c r="B345" s="67"/>
      <c r="C345" s="68"/>
      <c r="D345" s="69"/>
      <c r="E345" s="70"/>
      <c r="F345" s="71"/>
      <c r="G345" s="71"/>
    </row>
    <row r="346" spans="1:7" ht="25.5">
      <c r="A346" s="32"/>
      <c r="B346" s="67" t="s">
        <v>20</v>
      </c>
      <c r="C346" s="72" t="s">
        <v>70</v>
      </c>
      <c r="D346" s="69" t="s">
        <v>27</v>
      </c>
      <c r="E346" s="70">
        <v>1733.4</v>
      </c>
      <c r="F346" s="71">
        <v>200</v>
      </c>
      <c r="G346" s="37">
        <f>E346*F346</f>
        <v>346680</v>
      </c>
    </row>
    <row r="347" spans="1:7" ht="12.75">
      <c r="A347" s="32"/>
      <c r="B347" s="67"/>
      <c r="C347" s="72"/>
      <c r="D347" s="69"/>
      <c r="E347" s="70"/>
      <c r="F347" s="71"/>
      <c r="G347" s="71"/>
    </row>
    <row r="348" spans="1:7" ht="12.75">
      <c r="A348" s="32"/>
      <c r="B348" s="67" t="s">
        <v>22</v>
      </c>
      <c r="C348" s="72" t="s">
        <v>71</v>
      </c>
      <c r="D348" s="69" t="s">
        <v>72</v>
      </c>
      <c r="E348" s="70">
        <v>4.5</v>
      </c>
      <c r="F348" s="71">
        <v>840</v>
      </c>
      <c r="G348" s="37">
        <f>E348*F348</f>
        <v>3780</v>
      </c>
    </row>
    <row r="349" spans="1:7" ht="12.75">
      <c r="A349" s="32"/>
      <c r="B349" s="67"/>
      <c r="C349" s="72"/>
      <c r="D349" s="69"/>
      <c r="E349" s="70"/>
      <c r="F349" s="71"/>
      <c r="G349" s="71"/>
    </row>
    <row r="350" spans="1:7" ht="12.75">
      <c r="A350" s="32"/>
      <c r="B350" s="67" t="s">
        <v>28</v>
      </c>
      <c r="C350" s="72" t="s">
        <v>52</v>
      </c>
      <c r="D350" s="69" t="s">
        <v>32</v>
      </c>
      <c r="E350" s="48">
        <v>1</v>
      </c>
      <c r="F350" s="37">
        <v>562151</v>
      </c>
      <c r="G350" s="37">
        <v>562151</v>
      </c>
    </row>
    <row r="351" spans="1:7" ht="12.75">
      <c r="A351" s="32"/>
      <c r="B351" s="67"/>
      <c r="C351" s="72" t="s">
        <v>73</v>
      </c>
      <c r="D351" s="69"/>
      <c r="E351" s="70"/>
      <c r="F351" s="71"/>
      <c r="G351" s="71"/>
    </row>
    <row r="352" spans="1:7" ht="12.75">
      <c r="A352" s="32"/>
      <c r="B352" s="67"/>
      <c r="C352" s="72"/>
      <c r="D352" s="69"/>
      <c r="E352" s="70"/>
      <c r="F352" s="71"/>
      <c r="G352" s="71"/>
    </row>
    <row r="353" spans="1:7" ht="12.75">
      <c r="A353" s="32"/>
      <c r="B353" s="67"/>
      <c r="C353" s="68" t="s">
        <v>29</v>
      </c>
      <c r="D353" s="69"/>
      <c r="E353" s="70"/>
      <c r="F353" s="71"/>
      <c r="G353" s="60">
        <f>SUM(G336:G352)</f>
        <v>3352451</v>
      </c>
    </row>
    <row r="354" spans="1:7" ht="12.75">
      <c r="A354" s="32"/>
      <c r="B354" s="67"/>
      <c r="C354" s="68"/>
      <c r="D354" s="69"/>
      <c r="E354" s="70"/>
      <c r="F354" s="71"/>
      <c r="G354" s="60"/>
    </row>
    <row r="355" spans="1:7" ht="15">
      <c r="A355" s="32"/>
      <c r="B355" s="74" t="s">
        <v>74</v>
      </c>
      <c r="C355" s="75" t="s">
        <v>75</v>
      </c>
      <c r="D355" s="69"/>
      <c r="E355" s="70"/>
      <c r="F355" s="71"/>
      <c r="G355" s="71"/>
    </row>
    <row r="356" spans="1:7" ht="12.75">
      <c r="A356" s="32"/>
      <c r="B356" s="76"/>
      <c r="C356" s="77"/>
      <c r="D356" s="69"/>
      <c r="E356" s="70"/>
      <c r="F356" s="71"/>
      <c r="G356" s="71"/>
    </row>
    <row r="357" spans="1:7" ht="12.75">
      <c r="A357" s="32"/>
      <c r="B357" s="45" t="s">
        <v>9</v>
      </c>
      <c r="C357" s="64" t="s">
        <v>76</v>
      </c>
      <c r="D357" s="35" t="s">
        <v>32</v>
      </c>
      <c r="E357" s="48">
        <v>1</v>
      </c>
      <c r="F357" s="37">
        <v>50000</v>
      </c>
      <c r="G357" s="37">
        <v>50000</v>
      </c>
    </row>
    <row r="358" spans="1:7" ht="12.75">
      <c r="A358" s="32"/>
      <c r="B358" s="45"/>
      <c r="C358" s="64"/>
      <c r="D358" s="35"/>
      <c r="E358" s="36"/>
      <c r="F358" s="37"/>
      <c r="G358" s="37"/>
    </row>
    <row r="359" spans="1:7" ht="25.5">
      <c r="A359" s="32"/>
      <c r="B359" s="45" t="s">
        <v>12</v>
      </c>
      <c r="C359" s="64" t="s">
        <v>77</v>
      </c>
      <c r="D359" s="35" t="s">
        <v>32</v>
      </c>
      <c r="E359" s="48">
        <v>1</v>
      </c>
      <c r="F359" s="37">
        <v>80000</v>
      </c>
      <c r="G359" s="37">
        <v>80000</v>
      </c>
    </row>
    <row r="360" spans="1:7" ht="12.75">
      <c r="A360" s="32"/>
      <c r="B360" s="45"/>
      <c r="C360" s="64"/>
      <c r="D360" s="35"/>
      <c r="E360" s="36"/>
      <c r="F360" s="37"/>
      <c r="G360" s="37"/>
    </row>
    <row r="361" spans="1:7" ht="12.75">
      <c r="A361" s="32"/>
      <c r="B361" s="45" t="s">
        <v>14</v>
      </c>
      <c r="C361" s="64" t="s">
        <v>52</v>
      </c>
      <c r="D361" s="35" t="s">
        <v>32</v>
      </c>
      <c r="E361" s="48">
        <v>1</v>
      </c>
      <c r="F361" s="37">
        <v>6000</v>
      </c>
      <c r="G361" s="37">
        <v>6000</v>
      </c>
    </row>
    <row r="362" spans="1:7" ht="12.75">
      <c r="A362" s="32"/>
      <c r="B362" s="45"/>
      <c r="C362" s="64" t="s">
        <v>73</v>
      </c>
      <c r="D362" s="35"/>
      <c r="E362" s="36"/>
      <c r="F362" s="37"/>
      <c r="G362" s="37"/>
    </row>
    <row r="363" spans="1:7" ht="12.75">
      <c r="A363" s="32"/>
      <c r="B363" s="45"/>
      <c r="C363" s="64"/>
      <c r="D363" s="35"/>
      <c r="E363" s="36"/>
      <c r="F363" s="37"/>
      <c r="G363" s="37"/>
    </row>
    <row r="364" spans="1:7" ht="12.75">
      <c r="A364" s="53"/>
      <c r="B364" s="67"/>
      <c r="C364" s="68" t="s">
        <v>29</v>
      </c>
      <c r="D364" s="69"/>
      <c r="E364" s="70"/>
      <c r="F364" s="71"/>
      <c r="G364" s="60">
        <f>SUM(G357:G363)</f>
        <v>136000</v>
      </c>
    </row>
    <row r="365" spans="1:7" ht="12.75">
      <c r="A365" s="53"/>
      <c r="B365" s="45"/>
      <c r="C365" s="109"/>
      <c r="D365" s="57"/>
      <c r="E365" s="174"/>
      <c r="F365" s="107"/>
      <c r="G365" s="110"/>
    </row>
    <row r="366" spans="1:7" ht="12.75">
      <c r="A366" s="53"/>
      <c r="B366" s="45"/>
      <c r="C366" s="149" t="s">
        <v>97</v>
      </c>
      <c r="D366" s="150"/>
      <c r="E366" s="206"/>
      <c r="F366" s="207"/>
      <c r="G366" s="152">
        <f>G316+G332+G353+G364</f>
        <v>4700000</v>
      </c>
    </row>
    <row r="367" spans="1:7" ht="12.75">
      <c r="A367" s="53"/>
      <c r="B367" s="45"/>
      <c r="C367" s="109"/>
      <c r="D367" s="57"/>
      <c r="E367" s="174"/>
      <c r="F367" s="107"/>
      <c r="G367" s="110"/>
    </row>
    <row r="368" spans="1:7" ht="12.75">
      <c r="A368" s="53"/>
      <c r="B368" s="45"/>
      <c r="C368" s="109"/>
      <c r="D368" s="57"/>
      <c r="E368" s="174"/>
      <c r="F368" s="107"/>
      <c r="G368" s="110"/>
    </row>
    <row r="369" spans="1:7" ht="12.75">
      <c r="A369" s="53"/>
      <c r="B369" s="45"/>
      <c r="C369" s="109"/>
      <c r="D369" s="57"/>
      <c r="E369" s="174"/>
      <c r="F369" s="107"/>
      <c r="G369" s="110"/>
    </row>
    <row r="370" spans="1:7" ht="12.75">
      <c r="A370" s="53"/>
      <c r="B370" s="45"/>
      <c r="C370" s="109"/>
      <c r="D370" s="57"/>
      <c r="E370" s="174"/>
      <c r="F370" s="107"/>
      <c r="G370" s="110"/>
    </row>
    <row r="371" spans="1:7" ht="12.75">
      <c r="A371" s="53"/>
      <c r="B371" s="45"/>
      <c r="C371" s="109"/>
      <c r="D371" s="57"/>
      <c r="E371" s="174"/>
      <c r="F371" s="107"/>
      <c r="G371" s="110"/>
    </row>
    <row r="372" spans="1:7" ht="12.75">
      <c r="A372" s="32"/>
      <c r="B372" s="67"/>
      <c r="C372" s="98"/>
      <c r="D372" s="38"/>
      <c r="E372" s="87"/>
      <c r="F372" s="94"/>
      <c r="G372" s="94"/>
    </row>
    <row r="373" spans="1:7" ht="12.75">
      <c r="A373" s="32"/>
      <c r="B373" s="63"/>
      <c r="C373" s="51"/>
      <c r="D373" s="54"/>
      <c r="E373" s="174"/>
      <c r="F373" s="36"/>
      <c r="G373" s="111"/>
    </row>
    <row r="374" spans="1:7" ht="12.75">
      <c r="A374" s="32"/>
      <c r="B374" s="67"/>
      <c r="C374" s="98"/>
      <c r="D374" s="38"/>
      <c r="E374" s="87"/>
      <c r="F374" s="94"/>
      <c r="G374" s="94"/>
    </row>
    <row r="375" spans="1:7" ht="12.75">
      <c r="A375" s="32"/>
      <c r="B375" s="67"/>
      <c r="C375" s="98"/>
      <c r="D375" s="38"/>
      <c r="E375" s="87"/>
      <c r="F375" s="94"/>
      <c r="G375" s="94"/>
    </row>
    <row r="376" spans="1:7" ht="12.75">
      <c r="A376" s="32"/>
      <c r="B376" s="67"/>
      <c r="C376" s="98"/>
      <c r="D376" s="38"/>
      <c r="E376" s="87"/>
      <c r="F376" s="94"/>
      <c r="G376" s="94"/>
    </row>
    <row r="377" spans="1:7" ht="12.75">
      <c r="A377" s="32"/>
      <c r="B377" s="67"/>
      <c r="C377" s="98"/>
      <c r="D377" s="38"/>
      <c r="E377" s="87"/>
      <c r="F377" s="94"/>
      <c r="G377" s="94"/>
    </row>
    <row r="378" spans="1:7" ht="12.75">
      <c r="A378" s="32"/>
      <c r="B378" s="67"/>
      <c r="C378" s="98"/>
      <c r="D378" s="38"/>
      <c r="E378" s="87"/>
      <c r="F378" s="94"/>
      <c r="G378" s="94"/>
    </row>
    <row r="379" spans="1:7" ht="12.75">
      <c r="A379" s="32"/>
      <c r="B379" s="67"/>
      <c r="C379" s="98"/>
      <c r="D379" s="38"/>
      <c r="E379" s="102"/>
      <c r="F379" s="94"/>
      <c r="G379" s="94"/>
    </row>
    <row r="380" spans="1:7" ht="12.75">
      <c r="A380" s="32"/>
      <c r="B380" s="67"/>
      <c r="C380" s="98"/>
      <c r="D380" s="38"/>
      <c r="E380" s="102"/>
      <c r="F380" s="94"/>
      <c r="G380" s="94"/>
    </row>
    <row r="381" spans="1:7" ht="12.75">
      <c r="A381" s="32"/>
      <c r="B381" s="67"/>
      <c r="C381" s="98"/>
      <c r="D381" s="38"/>
      <c r="E381" s="87"/>
      <c r="F381" s="94"/>
      <c r="G381" s="94"/>
    </row>
    <row r="382" spans="1:7" ht="12.75">
      <c r="A382" s="32"/>
      <c r="B382" s="67"/>
      <c r="C382" s="98"/>
      <c r="D382" s="38"/>
      <c r="E382" s="102"/>
      <c r="F382" s="94"/>
      <c r="G382" s="94"/>
    </row>
    <row r="383" spans="1:7" ht="12.75">
      <c r="A383" s="32"/>
      <c r="B383" s="67"/>
      <c r="C383" s="98"/>
      <c r="D383" s="38"/>
      <c r="E383" s="87"/>
      <c r="F383" s="94"/>
      <c r="G383" s="94"/>
    </row>
    <row r="384" spans="1:7" ht="12.75">
      <c r="A384" s="32"/>
      <c r="B384" s="67"/>
      <c r="C384" s="98"/>
      <c r="D384" s="38"/>
      <c r="E384" s="87"/>
      <c r="F384" s="94"/>
      <c r="G384" s="94"/>
    </row>
    <row r="385" spans="1:7" ht="12.75">
      <c r="A385" s="32"/>
      <c r="B385" s="67"/>
      <c r="C385" s="98"/>
      <c r="D385" s="38"/>
      <c r="E385" s="102"/>
      <c r="F385" s="94"/>
      <c r="G385" s="94"/>
    </row>
    <row r="386" spans="1:7" ht="12.75">
      <c r="A386" s="32"/>
      <c r="B386" s="67"/>
      <c r="C386" s="98"/>
      <c r="D386" s="38"/>
      <c r="E386" s="102"/>
      <c r="F386" s="94"/>
      <c r="G386" s="94"/>
    </row>
    <row r="387" spans="1:7" ht="12.75">
      <c r="A387" s="32"/>
      <c r="B387" s="67"/>
      <c r="C387" s="98"/>
      <c r="D387" s="38"/>
      <c r="E387" s="102"/>
      <c r="F387" s="94"/>
      <c r="G387" s="94"/>
    </row>
    <row r="388" spans="1:7" ht="12.75">
      <c r="A388" s="32"/>
      <c r="B388" s="67"/>
      <c r="C388" s="98"/>
      <c r="D388" s="38"/>
      <c r="E388" s="102"/>
      <c r="F388" s="94"/>
      <c r="G388" s="94"/>
    </row>
    <row r="389" spans="1:7" ht="12.75">
      <c r="A389" s="32"/>
      <c r="B389" s="67"/>
      <c r="C389" s="86"/>
      <c r="D389" s="38"/>
      <c r="E389" s="87"/>
      <c r="F389" s="94"/>
      <c r="G389" s="94"/>
    </row>
    <row r="390" spans="1:7" ht="12.75">
      <c r="A390" s="32"/>
      <c r="B390" s="67"/>
      <c r="C390" s="86"/>
      <c r="D390" s="38"/>
      <c r="E390" s="87"/>
      <c r="F390" s="94"/>
      <c r="G390" s="94"/>
    </row>
    <row r="391" spans="1:7" ht="12.75">
      <c r="A391" s="32"/>
      <c r="B391" s="67"/>
      <c r="C391" s="86"/>
      <c r="D391" s="38"/>
      <c r="E391" s="87"/>
      <c r="F391" s="94"/>
      <c r="G391" s="94"/>
    </row>
    <row r="392" spans="1:7" ht="12.75">
      <c r="A392" s="32"/>
      <c r="B392" s="67"/>
      <c r="C392" s="98"/>
      <c r="D392" s="38"/>
      <c r="E392" s="102"/>
      <c r="F392" s="94"/>
      <c r="G392" s="94"/>
    </row>
    <row r="393" spans="1:7" ht="12.75">
      <c r="A393" s="32"/>
      <c r="B393" s="67"/>
      <c r="C393" s="86"/>
      <c r="D393" s="38"/>
      <c r="E393" s="87"/>
      <c r="F393" s="94"/>
      <c r="G393" s="94"/>
    </row>
    <row r="394" spans="1:7" ht="12.75">
      <c r="A394" s="32"/>
      <c r="B394" s="67"/>
      <c r="C394" s="98"/>
      <c r="D394" s="38"/>
      <c r="E394" s="87"/>
      <c r="F394" s="94"/>
      <c r="G394" s="94"/>
    </row>
    <row r="395" spans="1:7" ht="12.75">
      <c r="A395" s="32"/>
      <c r="B395" s="67"/>
      <c r="C395" s="98"/>
      <c r="D395" s="38"/>
      <c r="E395" s="87"/>
      <c r="F395" s="94"/>
      <c r="G395" s="94"/>
    </row>
    <row r="396" spans="1:7" ht="12.75">
      <c r="A396" s="32"/>
      <c r="B396" s="67"/>
      <c r="C396" s="98"/>
      <c r="D396" s="38"/>
      <c r="E396" s="87"/>
      <c r="F396" s="94"/>
      <c r="G396" s="94"/>
    </row>
    <row r="397" spans="1:7" ht="12.75">
      <c r="A397" s="32"/>
      <c r="B397" s="67"/>
      <c r="C397" s="98"/>
      <c r="D397" s="38"/>
      <c r="E397" s="102"/>
      <c r="F397" s="94"/>
      <c r="G397" s="94"/>
    </row>
    <row r="398" spans="1:7" ht="12.75">
      <c r="A398" s="32"/>
      <c r="B398" s="67"/>
      <c r="C398" s="98"/>
      <c r="D398" s="38"/>
      <c r="E398" s="102"/>
      <c r="F398" s="94"/>
      <c r="G398" s="94"/>
    </row>
    <row r="399" spans="1:7" ht="12.75">
      <c r="A399" s="32"/>
      <c r="B399" s="67"/>
      <c r="C399" s="98"/>
      <c r="D399" s="38"/>
      <c r="E399" s="102"/>
      <c r="F399" s="94"/>
      <c r="G399" s="94"/>
    </row>
    <row r="400" spans="1:7" ht="12.75">
      <c r="A400" s="32"/>
      <c r="B400" s="67"/>
      <c r="C400" s="98"/>
      <c r="D400" s="38"/>
      <c r="E400" s="102"/>
      <c r="F400" s="94"/>
      <c r="G400" s="94"/>
    </row>
    <row r="401" spans="1:7" ht="12.75">
      <c r="A401" s="32"/>
      <c r="B401" s="67"/>
      <c r="C401" s="98"/>
      <c r="D401" s="38"/>
      <c r="E401" s="102"/>
      <c r="F401" s="94"/>
      <c r="G401" s="94"/>
    </row>
    <row r="402" spans="1:7" ht="12.75">
      <c r="A402" s="32"/>
      <c r="B402" s="67"/>
      <c r="C402" s="98"/>
      <c r="D402" s="38"/>
      <c r="E402" s="102"/>
      <c r="F402" s="94"/>
      <c r="G402" s="94"/>
    </row>
    <row r="403" spans="1:7" ht="12.75">
      <c r="A403" s="32"/>
      <c r="B403" s="67"/>
      <c r="C403" s="86"/>
      <c r="D403" s="38"/>
      <c r="E403" s="87"/>
      <c r="F403" s="94"/>
      <c r="G403" s="94"/>
    </row>
    <row r="404" spans="1:7" ht="12.75">
      <c r="A404" s="32"/>
      <c r="B404" s="67"/>
      <c r="C404" s="98"/>
      <c r="D404" s="38"/>
      <c r="E404" s="87"/>
      <c r="F404" s="94"/>
      <c r="G404" s="94"/>
    </row>
    <row r="405" spans="1:7" ht="12.75">
      <c r="A405" s="53"/>
      <c r="B405" s="45"/>
      <c r="C405" s="109"/>
      <c r="D405" s="57"/>
      <c r="E405" s="174"/>
      <c r="F405" s="107"/>
      <c r="G405" s="110"/>
    </row>
    <row r="406" spans="1:7" ht="12.75">
      <c r="A406" s="53"/>
      <c r="B406" s="45"/>
      <c r="C406" s="109"/>
      <c r="D406" s="57"/>
      <c r="E406" s="174"/>
      <c r="F406" s="107"/>
      <c r="G406" s="110"/>
    </row>
    <row r="407" spans="1:7" ht="12.75">
      <c r="A407" s="53"/>
      <c r="B407" s="45"/>
      <c r="C407" s="109"/>
      <c r="D407" s="57"/>
      <c r="E407" s="174"/>
      <c r="F407" s="107"/>
      <c r="G407" s="110"/>
    </row>
    <row r="408" spans="1:7" ht="12.75">
      <c r="A408" s="53"/>
      <c r="B408" s="45"/>
      <c r="C408" s="109"/>
      <c r="D408" s="57"/>
      <c r="E408" s="174"/>
      <c r="F408" s="107"/>
      <c r="G408" s="110"/>
    </row>
    <row r="409" spans="1:7" ht="12.75">
      <c r="A409" s="53"/>
      <c r="B409" s="45"/>
      <c r="C409" s="109"/>
      <c r="D409" s="57"/>
      <c r="E409" s="174"/>
      <c r="F409" s="107"/>
      <c r="G409" s="110"/>
    </row>
    <row r="410" spans="1:7" ht="12.75">
      <c r="A410" s="32"/>
      <c r="B410" s="63"/>
      <c r="C410" s="51"/>
      <c r="D410" s="54"/>
      <c r="E410" s="174"/>
      <c r="F410" s="36"/>
      <c r="G410" s="111"/>
    </row>
    <row r="411" spans="1:7" ht="15.75">
      <c r="A411" s="21"/>
      <c r="B411" s="115"/>
      <c r="C411" s="116"/>
      <c r="D411" s="117"/>
      <c r="E411" s="175"/>
      <c r="F411" s="118"/>
      <c r="G411" s="119"/>
    </row>
    <row r="412" spans="1:7" ht="12.75">
      <c r="A412" s="32"/>
      <c r="B412" s="63"/>
      <c r="C412" s="51"/>
      <c r="D412" s="54"/>
      <c r="E412" s="174"/>
      <c r="F412" s="36"/>
      <c r="G412" s="111"/>
    </row>
    <row r="413" spans="1:7" ht="12.75">
      <c r="A413" s="32"/>
      <c r="B413" s="67"/>
      <c r="C413" s="86"/>
      <c r="D413" s="38"/>
      <c r="E413" s="87"/>
      <c r="F413" s="94"/>
      <c r="G413" s="94"/>
    </row>
    <row r="414" spans="1:7" ht="12.75">
      <c r="A414" s="32"/>
      <c r="B414" s="67"/>
      <c r="C414" s="86"/>
      <c r="D414" s="38"/>
      <c r="E414" s="87"/>
      <c r="F414" s="94"/>
      <c r="G414" s="94"/>
    </row>
    <row r="415" spans="1:7" ht="12.75">
      <c r="A415" s="32"/>
      <c r="B415" s="67"/>
      <c r="C415" s="86"/>
      <c r="D415" s="38"/>
      <c r="E415" s="87"/>
      <c r="F415" s="94"/>
      <c r="G415" s="94"/>
    </row>
    <row r="416" spans="1:7" ht="12.75">
      <c r="A416" s="32"/>
      <c r="B416" s="67"/>
      <c r="C416" s="86"/>
      <c r="D416" s="38"/>
      <c r="E416" s="87"/>
      <c r="F416" s="94"/>
      <c r="G416" s="94"/>
    </row>
    <row r="417" spans="1:7" ht="12.75">
      <c r="A417" s="32"/>
      <c r="B417" s="67"/>
      <c r="C417" s="86"/>
      <c r="D417" s="38"/>
      <c r="E417" s="87"/>
      <c r="F417" s="94"/>
      <c r="G417" s="94"/>
    </row>
    <row r="418" spans="1:7" ht="12.75">
      <c r="A418" s="32"/>
      <c r="B418" s="67"/>
      <c r="C418" s="86"/>
      <c r="D418" s="38"/>
      <c r="E418" s="87"/>
      <c r="F418" s="94"/>
      <c r="G418" s="94"/>
    </row>
    <row r="419" spans="1:7" ht="12.75">
      <c r="A419" s="32"/>
      <c r="B419" s="67"/>
      <c r="C419" s="86"/>
      <c r="D419" s="38"/>
      <c r="E419" s="87"/>
      <c r="F419" s="94"/>
      <c r="G419" s="94"/>
    </row>
    <row r="420" spans="1:7" ht="12.75">
      <c r="A420" s="32"/>
      <c r="B420" s="67"/>
      <c r="C420" s="86"/>
      <c r="D420" s="38"/>
      <c r="E420" s="87"/>
      <c r="F420" s="94"/>
      <c r="G420" s="94"/>
    </row>
    <row r="421" spans="1:7" ht="12.75">
      <c r="A421" s="32"/>
      <c r="B421" s="67"/>
      <c r="C421" s="86"/>
      <c r="D421" s="38"/>
      <c r="E421" s="87"/>
      <c r="F421" s="94"/>
      <c r="G421" s="94"/>
    </row>
    <row r="422" spans="1:7" ht="12.75">
      <c r="A422" s="32"/>
      <c r="B422" s="67"/>
      <c r="C422" s="86"/>
      <c r="D422" s="38"/>
      <c r="E422" s="87"/>
      <c r="F422" s="94"/>
      <c r="G422" s="94"/>
    </row>
    <row r="423" spans="1:7" ht="12.75">
      <c r="A423" s="32"/>
      <c r="B423" s="67"/>
      <c r="C423" s="86"/>
      <c r="D423" s="38"/>
      <c r="E423" s="87"/>
      <c r="F423" s="94"/>
      <c r="G423" s="94"/>
    </row>
    <row r="424" spans="1:7" ht="12.75">
      <c r="A424" s="32"/>
      <c r="B424" s="67"/>
      <c r="C424" s="86"/>
      <c r="D424" s="38"/>
      <c r="E424" s="87"/>
      <c r="F424" s="94"/>
      <c r="G424" s="94"/>
    </row>
    <row r="425" spans="1:7" ht="12.75">
      <c r="A425" s="123"/>
      <c r="B425" s="124"/>
      <c r="C425" s="125"/>
      <c r="D425" s="126"/>
      <c r="E425" s="176"/>
      <c r="F425" s="187"/>
      <c r="G425" s="187"/>
    </row>
    <row r="426" spans="1:7" ht="12.75">
      <c r="A426" s="53"/>
      <c r="B426" s="45"/>
      <c r="C426" s="93"/>
      <c r="D426" s="38"/>
      <c r="E426" s="87"/>
      <c r="F426" s="94"/>
      <c r="G426" s="94"/>
    </row>
    <row r="427" spans="1:7" ht="12.75">
      <c r="A427" s="123"/>
      <c r="B427" s="124"/>
      <c r="C427" s="125"/>
      <c r="D427" s="126"/>
      <c r="E427" s="176"/>
      <c r="F427" s="187"/>
      <c r="G427" s="187"/>
    </row>
    <row r="428" spans="1:7" ht="12.75">
      <c r="A428" s="53"/>
      <c r="B428" s="45"/>
      <c r="C428" s="93"/>
      <c r="D428" s="38"/>
      <c r="E428" s="87"/>
      <c r="F428" s="94"/>
      <c r="G428" s="94"/>
    </row>
    <row r="429" spans="1:7" ht="12.75">
      <c r="A429" s="32"/>
      <c r="B429" s="67"/>
      <c r="C429" s="86"/>
      <c r="D429" s="38"/>
      <c r="E429" s="87"/>
      <c r="F429" s="94"/>
      <c r="G429" s="94"/>
    </row>
    <row r="430" spans="1:7" ht="12.75">
      <c r="A430" s="32"/>
      <c r="B430" s="67"/>
      <c r="C430" s="86"/>
      <c r="D430" s="38"/>
      <c r="E430" s="87"/>
      <c r="F430" s="94"/>
      <c r="G430" s="94"/>
    </row>
    <row r="431" spans="1:7" ht="12.75">
      <c r="A431" s="32"/>
      <c r="B431" s="67"/>
      <c r="C431" s="86"/>
      <c r="D431" s="38"/>
      <c r="E431" s="87"/>
      <c r="F431" s="94"/>
      <c r="G431" s="94"/>
    </row>
    <row r="432" spans="1:7" ht="12.75">
      <c r="A432" s="32"/>
      <c r="B432" s="67"/>
      <c r="C432" s="86"/>
      <c r="D432" s="38"/>
      <c r="E432" s="87"/>
      <c r="F432" s="94"/>
      <c r="G432" s="94"/>
    </row>
    <row r="433" spans="1:7" ht="12.75">
      <c r="A433" s="32"/>
      <c r="B433" s="67"/>
      <c r="C433" s="86"/>
      <c r="D433" s="38"/>
      <c r="E433" s="87"/>
      <c r="F433" s="94"/>
      <c r="G433" s="94"/>
    </row>
    <row r="434" spans="1:7" ht="12.75">
      <c r="A434" s="32"/>
      <c r="B434" s="67"/>
      <c r="C434" s="88"/>
      <c r="D434" s="38"/>
      <c r="E434" s="87"/>
      <c r="F434" s="94"/>
      <c r="G434" s="94"/>
    </row>
    <row r="435" spans="1:7" ht="12.75">
      <c r="A435" s="32"/>
      <c r="B435" s="67"/>
      <c r="C435" s="86"/>
      <c r="D435" s="38"/>
      <c r="E435" s="87"/>
      <c r="F435" s="94"/>
      <c r="G435" s="94"/>
    </row>
    <row r="436" spans="1:7" ht="12.75">
      <c r="A436" s="32"/>
      <c r="B436" s="67"/>
      <c r="C436" s="86"/>
      <c r="D436" s="38"/>
      <c r="E436" s="87"/>
      <c r="F436" s="94"/>
      <c r="G436" s="94"/>
    </row>
    <row r="437" spans="1:7" ht="12.75">
      <c r="A437" s="32"/>
      <c r="B437" s="67"/>
      <c r="C437" s="86"/>
      <c r="D437" s="38"/>
      <c r="E437" s="87"/>
      <c r="F437" s="94"/>
      <c r="G437" s="94"/>
    </row>
    <row r="438" spans="1:7" ht="12.75">
      <c r="A438" s="32"/>
      <c r="B438" s="67"/>
      <c r="C438" s="86"/>
      <c r="D438" s="38"/>
      <c r="E438" s="87"/>
      <c r="F438" s="94"/>
      <c r="G438" s="94"/>
    </row>
    <row r="439" spans="1:7" ht="12.75">
      <c r="A439" s="53"/>
      <c r="B439" s="45"/>
      <c r="C439" s="93"/>
      <c r="D439" s="38"/>
      <c r="E439" s="87"/>
      <c r="F439" s="94"/>
      <c r="G439" s="94"/>
    </row>
    <row r="440" spans="1:7" ht="12.75">
      <c r="A440" s="32"/>
      <c r="B440" s="67"/>
      <c r="C440" s="86"/>
      <c r="D440" s="38"/>
      <c r="E440" s="87"/>
      <c r="F440" s="94"/>
      <c r="G440" s="94"/>
    </row>
    <row r="441" spans="1:7" ht="12.75">
      <c r="A441" s="53"/>
      <c r="B441" s="45"/>
      <c r="C441" s="93"/>
      <c r="D441" s="38"/>
      <c r="E441" s="87"/>
      <c r="F441" s="94"/>
      <c r="G441" s="94"/>
    </row>
    <row r="442" spans="1:7" ht="12.75">
      <c r="A442" s="53"/>
      <c r="B442" s="45"/>
      <c r="C442" s="93"/>
      <c r="D442" s="38"/>
      <c r="E442" s="87"/>
      <c r="F442" s="94"/>
      <c r="G442" s="94"/>
    </row>
    <row r="443" spans="1:7" ht="12.75">
      <c r="A443" s="32"/>
      <c r="B443" s="67"/>
      <c r="C443" s="86"/>
      <c r="D443" s="38"/>
      <c r="E443" s="87"/>
      <c r="F443" s="94"/>
      <c r="G443" s="94"/>
    </row>
    <row r="444" spans="1:7" ht="12.75">
      <c r="A444" s="32"/>
      <c r="B444" s="67"/>
      <c r="C444" s="86"/>
      <c r="D444" s="38"/>
      <c r="E444" s="87"/>
      <c r="F444" s="94"/>
      <c r="G444" s="94"/>
    </row>
    <row r="445" spans="1:7" ht="12.75">
      <c r="A445" s="32"/>
      <c r="B445" s="67"/>
      <c r="C445" s="86"/>
      <c r="D445" s="38"/>
      <c r="E445" s="87"/>
      <c r="F445" s="94"/>
      <c r="G445" s="94"/>
    </row>
    <row r="446" spans="1:7" ht="12.75">
      <c r="A446" s="32"/>
      <c r="B446" s="67"/>
      <c r="C446" s="86"/>
      <c r="D446" s="38"/>
      <c r="E446" s="87"/>
      <c r="F446" s="94"/>
      <c r="G446" s="94"/>
    </row>
    <row r="447" spans="1:7" ht="12.75">
      <c r="A447" s="32"/>
      <c r="B447" s="67"/>
      <c r="C447" s="86"/>
      <c r="D447" s="38"/>
      <c r="E447" s="87"/>
      <c r="F447" s="94"/>
      <c r="G447" s="94"/>
    </row>
    <row r="448" spans="1:7" ht="12.75">
      <c r="A448" s="32"/>
      <c r="B448" s="67"/>
      <c r="C448" s="86"/>
      <c r="D448" s="38"/>
      <c r="E448" s="87"/>
      <c r="F448" s="94"/>
      <c r="G448" s="94"/>
    </row>
    <row r="449" spans="1:7" ht="12.75">
      <c r="A449" s="32"/>
      <c r="B449" s="67"/>
      <c r="C449" s="86"/>
      <c r="D449" s="38"/>
      <c r="E449" s="87"/>
      <c r="F449" s="94"/>
      <c r="G449" s="94"/>
    </row>
    <row r="450" spans="1:7" ht="12.75">
      <c r="A450" s="32"/>
      <c r="B450" s="67"/>
      <c r="C450" s="86"/>
      <c r="D450" s="38"/>
      <c r="E450" s="87"/>
      <c r="F450" s="94"/>
      <c r="G450" s="94"/>
    </row>
    <row r="451" spans="1:7" ht="12.75">
      <c r="A451" s="53"/>
      <c r="B451" s="45"/>
      <c r="C451" s="93"/>
      <c r="D451" s="38"/>
      <c r="E451" s="87"/>
      <c r="F451" s="94"/>
      <c r="G451" s="94"/>
    </row>
    <row r="452" spans="1:7" ht="12.75">
      <c r="A452" s="53"/>
      <c r="B452" s="45"/>
      <c r="C452" s="93"/>
      <c r="D452" s="38"/>
      <c r="E452" s="87"/>
      <c r="F452" s="94"/>
      <c r="G452" s="94"/>
    </row>
    <row r="453" spans="1:7" ht="12.75">
      <c r="A453" s="53"/>
      <c r="B453" s="45"/>
      <c r="C453" s="93"/>
      <c r="D453" s="38"/>
      <c r="E453" s="87"/>
      <c r="F453" s="94"/>
      <c r="G453" s="94"/>
    </row>
    <row r="454" spans="1:7" ht="12.75">
      <c r="A454" s="53"/>
      <c r="B454" s="45"/>
      <c r="C454" s="93"/>
      <c r="D454" s="38"/>
      <c r="E454" s="87"/>
      <c r="F454" s="94"/>
      <c r="G454" s="94"/>
    </row>
    <row r="455" spans="1:7" ht="12.75">
      <c r="A455" s="53"/>
      <c r="B455" s="45"/>
      <c r="C455" s="93"/>
      <c r="D455" s="38"/>
      <c r="E455" s="87"/>
      <c r="F455" s="94"/>
      <c r="G455" s="94"/>
    </row>
    <row r="456" spans="1:7" ht="12.75">
      <c r="A456" s="53"/>
      <c r="B456" s="45"/>
      <c r="C456" s="93"/>
      <c r="D456" s="38"/>
      <c r="E456" s="87"/>
      <c r="F456" s="94"/>
      <c r="G456" s="94"/>
    </row>
    <row r="457" spans="1:7" ht="12.75">
      <c r="A457" s="32"/>
      <c r="B457" s="67"/>
      <c r="C457" s="86"/>
      <c r="D457" s="38"/>
      <c r="E457" s="87"/>
      <c r="F457" s="94"/>
      <c r="G457" s="94"/>
    </row>
    <row r="458" spans="1:7" ht="12.75">
      <c r="A458" s="32"/>
      <c r="B458" s="67"/>
      <c r="C458" s="86"/>
      <c r="D458" s="38"/>
      <c r="E458" s="87"/>
      <c r="F458" s="94"/>
      <c r="G458" s="94"/>
    </row>
    <row r="459" spans="1:7" ht="12.75">
      <c r="A459" s="32"/>
      <c r="B459" s="67"/>
      <c r="C459" s="86"/>
      <c r="D459" s="38"/>
      <c r="E459" s="87"/>
      <c r="F459" s="94"/>
      <c r="G459" s="94"/>
    </row>
    <row r="460" spans="1:7" ht="12.75">
      <c r="A460" s="32"/>
      <c r="B460" s="67"/>
      <c r="C460" s="86"/>
      <c r="D460" s="38"/>
      <c r="E460" s="87"/>
      <c r="F460" s="94"/>
      <c r="G460" s="94"/>
    </row>
    <row r="461" spans="1:7" ht="12.75">
      <c r="A461" s="53"/>
      <c r="B461" s="45"/>
      <c r="C461" s="93"/>
      <c r="D461" s="38"/>
      <c r="E461" s="87"/>
      <c r="F461" s="94"/>
      <c r="G461" s="94"/>
    </row>
    <row r="462" spans="1:7" ht="12.75">
      <c r="A462" s="32"/>
      <c r="B462" s="67"/>
      <c r="C462" s="86"/>
      <c r="D462" s="38"/>
      <c r="E462" s="87"/>
      <c r="F462" s="94"/>
      <c r="G462" s="94"/>
    </row>
    <row r="463" spans="1:7" ht="12.75">
      <c r="A463" s="53"/>
      <c r="B463" s="45"/>
      <c r="C463" s="93"/>
      <c r="D463" s="38"/>
      <c r="E463" s="87"/>
      <c r="F463" s="94"/>
      <c r="G463" s="94"/>
    </row>
    <row r="464" spans="1:7" ht="12.75">
      <c r="A464" s="53"/>
      <c r="B464" s="45"/>
      <c r="C464" s="93"/>
      <c r="D464" s="38"/>
      <c r="E464" s="87"/>
      <c r="F464" s="94"/>
      <c r="G464" s="94"/>
    </row>
    <row r="465" spans="1:7" ht="12.75">
      <c r="A465" s="32"/>
      <c r="B465" s="67"/>
      <c r="C465" s="88"/>
      <c r="D465" s="50"/>
      <c r="E465" s="87"/>
      <c r="F465" s="94"/>
      <c r="G465" s="110"/>
    </row>
    <row r="466" spans="1:7" ht="12.75">
      <c r="A466" s="32"/>
      <c r="B466" s="67"/>
      <c r="C466" s="88"/>
      <c r="D466" s="50"/>
      <c r="E466" s="87"/>
      <c r="F466" s="94"/>
      <c r="G466" s="110"/>
    </row>
    <row r="467" spans="1:7" ht="12.75">
      <c r="A467" s="32"/>
      <c r="B467" s="67"/>
      <c r="C467" s="88"/>
      <c r="D467" s="50"/>
      <c r="E467" s="87"/>
      <c r="F467" s="94"/>
      <c r="G467" s="110"/>
    </row>
    <row r="468" spans="1:7" ht="12.75">
      <c r="A468" s="32"/>
      <c r="B468" s="63"/>
      <c r="C468" s="51"/>
      <c r="D468" s="54"/>
      <c r="E468" s="174"/>
      <c r="F468" s="36"/>
      <c r="G468" s="111"/>
    </row>
    <row r="469" spans="1:7" ht="12.75">
      <c r="A469" s="44"/>
      <c r="B469" s="76"/>
      <c r="C469" s="88"/>
      <c r="D469" s="50"/>
      <c r="E469" s="89"/>
      <c r="F469" s="92"/>
      <c r="G469" s="92"/>
    </row>
    <row r="470" spans="1:7" ht="12.75">
      <c r="A470" s="32"/>
      <c r="B470" s="63"/>
      <c r="C470" s="51"/>
      <c r="D470" s="54"/>
      <c r="E470" s="174"/>
      <c r="F470" s="36"/>
      <c r="G470" s="111"/>
    </row>
    <row r="471" spans="1:7" ht="12.75">
      <c r="A471" s="32"/>
      <c r="B471" s="67"/>
      <c r="C471" s="86"/>
      <c r="D471" s="38"/>
      <c r="E471" s="87"/>
      <c r="F471" s="94"/>
      <c r="G471" s="94"/>
    </row>
    <row r="472" spans="1:7" ht="12.75">
      <c r="A472" s="127"/>
      <c r="B472" s="128"/>
      <c r="C472" s="108"/>
      <c r="D472" s="129"/>
      <c r="E472" s="177"/>
      <c r="F472" s="188"/>
      <c r="G472" s="188"/>
    </row>
    <row r="473" spans="1:7" ht="12.75">
      <c r="A473" s="32"/>
      <c r="B473" s="45"/>
      <c r="C473" s="46"/>
      <c r="D473" s="54"/>
      <c r="E473" s="174"/>
      <c r="F473" s="36"/>
      <c r="G473" s="94"/>
    </row>
    <row r="474" spans="1:7" ht="12.75">
      <c r="A474" s="32"/>
      <c r="B474" s="67"/>
      <c r="C474" s="86"/>
      <c r="D474" s="38"/>
      <c r="E474" s="87"/>
      <c r="F474" s="94"/>
      <c r="G474" s="94"/>
    </row>
    <row r="475" spans="1:7" ht="12.75">
      <c r="A475" s="32"/>
      <c r="B475" s="67"/>
      <c r="C475" s="86"/>
      <c r="D475" s="38"/>
      <c r="E475" s="87"/>
      <c r="F475" s="94"/>
      <c r="G475" s="94"/>
    </row>
    <row r="476" spans="1:7" ht="12.75">
      <c r="A476" s="32"/>
      <c r="B476" s="67"/>
      <c r="C476" s="86"/>
      <c r="D476" s="38"/>
      <c r="E476" s="87"/>
      <c r="F476" s="94"/>
      <c r="G476" s="94"/>
    </row>
    <row r="477" spans="1:7" ht="12.75">
      <c r="A477" s="32"/>
      <c r="B477" s="67"/>
      <c r="C477" s="86"/>
      <c r="D477" s="38"/>
      <c r="E477" s="87"/>
      <c r="F477" s="94"/>
      <c r="G477" s="94"/>
    </row>
    <row r="478" spans="1:7" ht="12.75">
      <c r="A478" s="32"/>
      <c r="B478" s="67"/>
      <c r="C478" s="86"/>
      <c r="D478" s="38"/>
      <c r="E478" s="87"/>
      <c r="F478" s="94"/>
      <c r="G478" s="94"/>
    </row>
    <row r="479" spans="1:7" ht="12.75">
      <c r="A479" s="32"/>
      <c r="B479" s="67"/>
      <c r="C479" s="86"/>
      <c r="D479" s="38"/>
      <c r="E479" s="87"/>
      <c r="F479" s="94"/>
      <c r="G479" s="94"/>
    </row>
    <row r="480" spans="1:7" ht="12.75">
      <c r="A480" s="32"/>
      <c r="B480" s="67"/>
      <c r="C480" s="86"/>
      <c r="D480" s="38"/>
      <c r="E480" s="87"/>
      <c r="F480" s="94"/>
      <c r="G480" s="94"/>
    </row>
    <row r="481" spans="1:7" ht="12.75">
      <c r="A481" s="32"/>
      <c r="B481" s="67"/>
      <c r="C481" s="86"/>
      <c r="D481" s="38"/>
      <c r="E481" s="87"/>
      <c r="F481" s="94"/>
      <c r="G481" s="94"/>
    </row>
    <row r="482" spans="1:7" ht="12.75">
      <c r="A482" s="32"/>
      <c r="B482" s="67"/>
      <c r="C482" s="86"/>
      <c r="D482" s="38"/>
      <c r="E482" s="87"/>
      <c r="F482" s="94"/>
      <c r="G482" s="94"/>
    </row>
    <row r="483" spans="1:7" ht="12.75">
      <c r="A483" s="32"/>
      <c r="B483" s="67"/>
      <c r="C483" s="86"/>
      <c r="D483" s="38"/>
      <c r="E483" s="87"/>
      <c r="F483" s="94"/>
      <c r="G483" s="94"/>
    </row>
    <row r="484" spans="1:7" ht="12.75">
      <c r="A484" s="32"/>
      <c r="B484" s="67"/>
      <c r="C484" s="86"/>
      <c r="D484" s="38"/>
      <c r="E484" s="87"/>
      <c r="F484" s="94"/>
      <c r="G484" s="94"/>
    </row>
    <row r="485" spans="1:7" ht="12.75">
      <c r="A485" s="32"/>
      <c r="B485" s="67"/>
      <c r="C485" s="86"/>
      <c r="D485" s="38"/>
      <c r="E485" s="87"/>
      <c r="F485" s="94"/>
      <c r="G485" s="94"/>
    </row>
    <row r="486" spans="1:7" ht="12.75">
      <c r="A486" s="32"/>
      <c r="B486" s="67"/>
      <c r="C486" s="86"/>
      <c r="D486" s="38"/>
      <c r="E486" s="87"/>
      <c r="F486" s="94"/>
      <c r="G486" s="94"/>
    </row>
    <row r="487" spans="1:7" ht="12.75">
      <c r="A487" s="32"/>
      <c r="B487" s="67"/>
      <c r="C487" s="86"/>
      <c r="D487" s="38"/>
      <c r="E487" s="87"/>
      <c r="F487" s="94"/>
      <c r="G487" s="94"/>
    </row>
    <row r="488" spans="1:7" ht="12.75">
      <c r="A488" s="32"/>
      <c r="B488" s="67"/>
      <c r="C488" s="86"/>
      <c r="D488" s="38"/>
      <c r="E488" s="87"/>
      <c r="F488" s="94"/>
      <c r="G488" s="94"/>
    </row>
    <row r="489" spans="1:7" ht="12.75">
      <c r="A489" s="32"/>
      <c r="B489" s="67"/>
      <c r="C489" s="86"/>
      <c r="D489" s="38"/>
      <c r="E489" s="87"/>
      <c r="F489" s="94"/>
      <c r="G489" s="94"/>
    </row>
    <row r="490" spans="1:7" ht="12.75">
      <c r="A490" s="32"/>
      <c r="B490" s="67"/>
      <c r="C490" s="86"/>
      <c r="D490" s="38"/>
      <c r="E490" s="87"/>
      <c r="F490" s="94"/>
      <c r="G490" s="94"/>
    </row>
    <row r="491" spans="1:7" ht="12.75">
      <c r="A491" s="32"/>
      <c r="B491" s="67"/>
      <c r="C491" s="86"/>
      <c r="D491" s="38"/>
      <c r="E491" s="87"/>
      <c r="F491" s="94"/>
      <c r="G491" s="94"/>
    </row>
    <row r="492" spans="1:7" ht="12.75">
      <c r="A492" s="32"/>
      <c r="B492" s="67"/>
      <c r="C492" s="86"/>
      <c r="D492" s="38"/>
      <c r="E492" s="87"/>
      <c r="F492" s="94"/>
      <c r="G492" s="94"/>
    </row>
    <row r="493" spans="1:7" ht="12.75">
      <c r="A493" s="32"/>
      <c r="B493" s="67"/>
      <c r="C493" s="86"/>
      <c r="D493" s="38"/>
      <c r="E493" s="87"/>
      <c r="F493" s="94"/>
      <c r="G493" s="94"/>
    </row>
    <row r="494" spans="1:7" ht="12.75">
      <c r="A494" s="32"/>
      <c r="B494" s="67"/>
      <c r="C494" s="86"/>
      <c r="D494" s="38"/>
      <c r="E494" s="87"/>
      <c r="F494" s="94"/>
      <c r="G494" s="94"/>
    </row>
    <row r="495" spans="1:7" ht="12.75">
      <c r="A495" s="32"/>
      <c r="B495" s="67"/>
      <c r="C495" s="86"/>
      <c r="D495" s="38"/>
      <c r="E495" s="87"/>
      <c r="F495" s="94"/>
      <c r="G495" s="94"/>
    </row>
    <row r="496" spans="1:7" ht="12.75">
      <c r="A496" s="32"/>
      <c r="B496" s="67"/>
      <c r="C496" s="86"/>
      <c r="D496" s="38"/>
      <c r="E496" s="87"/>
      <c r="F496" s="94"/>
      <c r="G496" s="94"/>
    </row>
    <row r="497" spans="1:7" ht="12.75">
      <c r="A497" s="32"/>
      <c r="B497" s="67"/>
      <c r="C497" s="86"/>
      <c r="D497" s="38"/>
      <c r="E497" s="87"/>
      <c r="F497" s="94"/>
      <c r="G497" s="94"/>
    </row>
    <row r="498" spans="1:7" ht="12.75">
      <c r="A498" s="32"/>
      <c r="B498" s="67"/>
      <c r="C498" s="86"/>
      <c r="D498" s="38"/>
      <c r="E498" s="87"/>
      <c r="F498" s="94"/>
      <c r="G498" s="94"/>
    </row>
    <row r="499" spans="1:7" ht="12.75">
      <c r="A499" s="32"/>
      <c r="B499" s="67"/>
      <c r="C499" s="86"/>
      <c r="D499" s="38"/>
      <c r="E499" s="87"/>
      <c r="F499" s="94"/>
      <c r="G499" s="94"/>
    </row>
    <row r="500" spans="1:7" ht="12.75">
      <c r="A500" s="32"/>
      <c r="B500" s="67"/>
      <c r="C500" s="86"/>
      <c r="D500" s="38"/>
      <c r="E500" s="87"/>
      <c r="F500" s="94"/>
      <c r="G500" s="94"/>
    </row>
    <row r="501" spans="1:7" ht="12.75">
      <c r="A501" s="32"/>
      <c r="B501" s="67"/>
      <c r="C501" s="86"/>
      <c r="D501" s="38"/>
      <c r="E501" s="87"/>
      <c r="F501" s="94"/>
      <c r="G501" s="94"/>
    </row>
    <row r="502" spans="1:7" ht="12.75">
      <c r="A502" s="32"/>
      <c r="B502" s="67"/>
      <c r="C502" s="86"/>
      <c r="D502" s="38"/>
      <c r="E502" s="87"/>
      <c r="F502" s="94"/>
      <c r="G502" s="94"/>
    </row>
    <row r="503" spans="1:7" ht="12.75">
      <c r="A503" s="32"/>
      <c r="B503" s="67"/>
      <c r="C503" s="86"/>
      <c r="D503" s="38"/>
      <c r="E503" s="87"/>
      <c r="F503" s="94"/>
      <c r="G503" s="94"/>
    </row>
    <row r="504" spans="1:7" ht="12.75">
      <c r="A504" s="32"/>
      <c r="B504" s="67"/>
      <c r="C504" s="86"/>
      <c r="D504" s="38"/>
      <c r="E504" s="87"/>
      <c r="F504" s="94"/>
      <c r="G504" s="94"/>
    </row>
    <row r="505" spans="1:7" ht="12.75">
      <c r="A505" s="44"/>
      <c r="B505" s="76"/>
      <c r="C505" s="88"/>
      <c r="D505" s="50"/>
      <c r="E505" s="89"/>
      <c r="F505" s="92"/>
      <c r="G505" s="110"/>
    </row>
    <row r="506" spans="1:7" ht="12.75">
      <c r="A506" s="32"/>
      <c r="B506" s="67"/>
      <c r="C506" s="86"/>
      <c r="D506" s="38"/>
      <c r="E506" s="87"/>
      <c r="F506" s="94"/>
      <c r="G506" s="94"/>
    </row>
    <row r="507" spans="1:7" ht="12.75">
      <c r="A507" s="32"/>
      <c r="B507" s="63"/>
      <c r="C507" s="51"/>
      <c r="D507" s="54"/>
      <c r="E507" s="174"/>
      <c r="F507" s="36"/>
      <c r="G507" s="111"/>
    </row>
    <row r="508" spans="1:7" ht="12.75">
      <c r="A508" s="53"/>
      <c r="B508" s="45"/>
      <c r="C508" s="109"/>
      <c r="D508" s="57"/>
      <c r="E508" s="174"/>
      <c r="F508" s="107"/>
      <c r="G508" s="110"/>
    </row>
    <row r="509" spans="1:7" ht="12.75">
      <c r="A509" s="44"/>
      <c r="B509" s="76"/>
      <c r="C509" s="88"/>
      <c r="D509" s="50"/>
      <c r="E509" s="89"/>
      <c r="F509" s="92"/>
      <c r="G509" s="92"/>
    </row>
    <row r="510" spans="1:7" ht="12.75">
      <c r="A510" s="32"/>
      <c r="B510" s="67"/>
      <c r="C510" s="86"/>
      <c r="D510" s="38"/>
      <c r="E510" s="87"/>
      <c r="F510" s="94"/>
      <c r="G510" s="94"/>
    </row>
    <row r="511" spans="1:7" ht="12.75">
      <c r="A511" s="32"/>
      <c r="B511" s="45"/>
      <c r="C511" s="46"/>
      <c r="D511" s="54"/>
      <c r="E511" s="174"/>
      <c r="F511" s="36"/>
      <c r="G511" s="94"/>
    </row>
    <row r="512" spans="1:7" ht="12.75">
      <c r="A512" s="32"/>
      <c r="B512" s="45"/>
      <c r="C512" s="46"/>
      <c r="D512" s="54"/>
      <c r="E512" s="174"/>
      <c r="F512" s="36"/>
      <c r="G512" s="111"/>
    </row>
    <row r="513" spans="1:7" ht="12.75">
      <c r="A513" s="53"/>
      <c r="B513" s="45"/>
      <c r="C513" s="93"/>
      <c r="D513" s="54"/>
      <c r="E513" s="174"/>
      <c r="F513" s="107"/>
      <c r="G513" s="94"/>
    </row>
    <row r="514" spans="1:7" ht="12.75">
      <c r="A514" s="53"/>
      <c r="B514" s="45"/>
      <c r="C514" s="93"/>
      <c r="D514" s="54"/>
      <c r="E514" s="174"/>
      <c r="F514" s="107"/>
      <c r="G514" s="107"/>
    </row>
    <row r="515" spans="1:7" ht="12.75">
      <c r="A515" s="32"/>
      <c r="B515" s="45"/>
      <c r="C515" s="46"/>
      <c r="D515" s="54"/>
      <c r="E515" s="174"/>
      <c r="F515" s="36"/>
      <c r="G515" s="94"/>
    </row>
    <row r="516" spans="1:7" ht="12.75">
      <c r="A516" s="53"/>
      <c r="B516" s="45"/>
      <c r="C516" s="93"/>
      <c r="D516" s="54"/>
      <c r="E516" s="174"/>
      <c r="F516" s="107"/>
      <c r="G516" s="107"/>
    </row>
    <row r="517" spans="1:7" ht="12.75">
      <c r="A517" s="32"/>
      <c r="B517" s="67"/>
      <c r="C517" s="86"/>
      <c r="D517" s="38"/>
      <c r="E517" s="87"/>
      <c r="F517" s="94"/>
      <c r="G517" s="94"/>
    </row>
    <row r="518" spans="1:7" ht="12.75">
      <c r="A518" s="32"/>
      <c r="B518" s="67"/>
      <c r="C518" s="86"/>
      <c r="D518" s="38"/>
      <c r="E518" s="87"/>
      <c r="F518" s="94"/>
      <c r="G518" s="107"/>
    </row>
    <row r="519" spans="1:7" ht="12.75">
      <c r="A519" s="53"/>
      <c r="B519" s="45"/>
      <c r="C519" s="93"/>
      <c r="D519" s="54"/>
      <c r="E519" s="174"/>
      <c r="F519" s="107"/>
      <c r="G519" s="94"/>
    </row>
    <row r="520" spans="1:7" ht="12.75">
      <c r="A520" s="32"/>
      <c r="B520" s="67"/>
      <c r="C520" s="86"/>
      <c r="D520" s="38"/>
      <c r="E520" s="87"/>
      <c r="F520" s="94"/>
      <c r="G520" s="107"/>
    </row>
    <row r="521" spans="1:7" ht="12.75">
      <c r="A521" s="53"/>
      <c r="B521" s="45"/>
      <c r="C521" s="93"/>
      <c r="D521" s="54"/>
      <c r="E521" s="174"/>
      <c r="F521" s="107"/>
      <c r="G521" s="94"/>
    </row>
    <row r="522" spans="1:7" ht="12.75">
      <c r="A522" s="53"/>
      <c r="B522" s="45"/>
      <c r="C522" s="93"/>
      <c r="D522" s="54"/>
      <c r="E522" s="174"/>
      <c r="F522" s="107"/>
      <c r="G522" s="107"/>
    </row>
    <row r="523" spans="1:7" ht="12.75">
      <c r="A523" s="32"/>
      <c r="B523" s="45"/>
      <c r="C523" s="46"/>
      <c r="D523" s="54"/>
      <c r="E523" s="174"/>
      <c r="F523" s="36"/>
      <c r="G523" s="94"/>
    </row>
    <row r="524" spans="1:7" ht="12.75">
      <c r="A524" s="53"/>
      <c r="B524" s="45"/>
      <c r="C524" s="93"/>
      <c r="D524" s="54"/>
      <c r="E524" s="174"/>
      <c r="F524" s="107"/>
      <c r="G524" s="107"/>
    </row>
    <row r="525" spans="1:7" ht="12.75">
      <c r="A525" s="53"/>
      <c r="B525" s="45"/>
      <c r="C525" s="93"/>
      <c r="D525" s="54"/>
      <c r="E525" s="174"/>
      <c r="F525" s="107"/>
      <c r="G525" s="94"/>
    </row>
    <row r="526" spans="1:7" ht="12.75">
      <c r="A526" s="53"/>
      <c r="B526" s="45"/>
      <c r="C526" s="93"/>
      <c r="D526" s="54"/>
      <c r="E526" s="174"/>
      <c r="F526" s="107"/>
      <c r="G526" s="107"/>
    </row>
    <row r="527" spans="1:7" ht="12.75">
      <c r="A527" s="53"/>
      <c r="B527" s="45"/>
      <c r="C527" s="93"/>
      <c r="D527" s="54"/>
      <c r="E527" s="174"/>
      <c r="F527" s="107"/>
      <c r="G527" s="94"/>
    </row>
    <row r="528" spans="1:7" ht="12.75">
      <c r="A528" s="32"/>
      <c r="B528" s="45"/>
      <c r="C528" s="46"/>
      <c r="D528" s="54"/>
      <c r="E528" s="174"/>
      <c r="F528" s="36"/>
      <c r="G528" s="111"/>
    </row>
    <row r="529" spans="1:7" ht="12.75">
      <c r="A529" s="53"/>
      <c r="B529" s="45"/>
      <c r="C529" s="93"/>
      <c r="D529" s="54"/>
      <c r="E529" s="174"/>
      <c r="F529" s="107"/>
      <c r="G529" s="94"/>
    </row>
    <row r="530" spans="1:7" ht="12.75">
      <c r="A530" s="32"/>
      <c r="B530" s="67"/>
      <c r="C530" s="86"/>
      <c r="D530" s="38"/>
      <c r="E530" s="87"/>
      <c r="F530" s="94"/>
      <c r="G530" s="94"/>
    </row>
    <row r="531" spans="1:7" ht="12.75">
      <c r="A531" s="32"/>
      <c r="B531" s="45"/>
      <c r="C531" s="46"/>
      <c r="D531" s="54"/>
      <c r="E531" s="174"/>
      <c r="F531" s="36"/>
      <c r="G531" s="94"/>
    </row>
    <row r="532" spans="1:7" ht="12.75">
      <c r="A532" s="32"/>
      <c r="B532" s="67"/>
      <c r="C532" s="88"/>
      <c r="D532" s="50"/>
      <c r="E532" s="87"/>
      <c r="F532" s="94"/>
      <c r="G532" s="110"/>
    </row>
    <row r="533" spans="1:7" ht="12.75">
      <c r="A533" s="32"/>
      <c r="B533" s="67"/>
      <c r="C533" s="86"/>
      <c r="D533" s="38"/>
      <c r="E533" s="87"/>
      <c r="F533" s="94"/>
      <c r="G533" s="94"/>
    </row>
    <row r="534" spans="1:7" ht="12.75">
      <c r="A534" s="32"/>
      <c r="B534" s="45"/>
      <c r="C534" s="46"/>
      <c r="D534" s="54"/>
      <c r="E534" s="174"/>
      <c r="F534" s="36"/>
      <c r="G534" s="36"/>
    </row>
    <row r="535" spans="1:7" ht="12.75">
      <c r="A535" s="32"/>
      <c r="B535" s="67"/>
      <c r="C535" s="86"/>
      <c r="D535" s="38"/>
      <c r="E535" s="87"/>
      <c r="F535" s="94"/>
      <c r="G535" s="94"/>
    </row>
    <row r="536" spans="1:7" ht="12.75">
      <c r="A536" s="32"/>
      <c r="B536" s="67"/>
      <c r="C536" s="86"/>
      <c r="D536" s="38"/>
      <c r="E536" s="87"/>
      <c r="F536" s="94"/>
      <c r="G536" s="94"/>
    </row>
    <row r="537" spans="1:7" ht="12.75">
      <c r="A537" s="32"/>
      <c r="B537" s="67"/>
      <c r="C537" s="86"/>
      <c r="D537" s="38"/>
      <c r="E537" s="87"/>
      <c r="F537" s="94"/>
      <c r="G537" s="94"/>
    </row>
    <row r="538" spans="1:7" ht="12.75">
      <c r="A538" s="32"/>
      <c r="B538" s="67"/>
      <c r="C538" s="86"/>
      <c r="D538" s="38"/>
      <c r="E538" s="87"/>
      <c r="F538" s="94"/>
      <c r="G538" s="94"/>
    </row>
    <row r="539" spans="1:7" ht="12.75">
      <c r="A539" s="44"/>
      <c r="B539" s="76"/>
      <c r="C539" s="88"/>
      <c r="D539" s="50"/>
      <c r="E539" s="89"/>
      <c r="F539" s="92"/>
      <c r="G539" s="110"/>
    </row>
    <row r="540" spans="1:7" ht="12.75">
      <c r="A540" s="32"/>
      <c r="B540" s="67"/>
      <c r="C540" s="86"/>
      <c r="D540" s="38"/>
      <c r="E540" s="87"/>
      <c r="F540" s="94"/>
      <c r="G540" s="94"/>
    </row>
    <row r="541" spans="1:7" ht="12.75">
      <c r="A541" s="32"/>
      <c r="B541" s="67"/>
      <c r="C541" s="86"/>
      <c r="D541" s="38"/>
      <c r="E541" s="87"/>
      <c r="F541" s="94"/>
      <c r="G541" s="94"/>
    </row>
    <row r="542" spans="1:7" ht="12.75">
      <c r="A542" s="7"/>
      <c r="B542" s="79"/>
      <c r="C542" s="130"/>
      <c r="D542" s="31"/>
      <c r="E542" s="178"/>
      <c r="F542" s="83"/>
      <c r="G542" s="83"/>
    </row>
    <row r="543" spans="1:7" ht="15.75">
      <c r="A543" s="13"/>
      <c r="B543" s="131"/>
      <c r="C543" s="132"/>
      <c r="D543" s="133"/>
      <c r="E543" s="179"/>
      <c r="F543" s="189"/>
      <c r="G543" s="196"/>
    </row>
    <row r="544" spans="1:7" ht="15.75">
      <c r="A544" s="13"/>
      <c r="B544" s="131"/>
      <c r="C544" s="132"/>
      <c r="D544" s="133"/>
      <c r="E544" s="179"/>
      <c r="F544" s="189"/>
      <c r="G544" s="196"/>
    </row>
    <row r="545" spans="1:7" ht="18">
      <c r="A545" s="95"/>
      <c r="B545" s="81"/>
      <c r="C545" s="112"/>
      <c r="D545" s="31"/>
      <c r="E545" s="178"/>
      <c r="F545" s="83"/>
      <c r="G545" s="83"/>
    </row>
    <row r="546" spans="1:7" ht="18">
      <c r="A546" s="95"/>
      <c r="B546" s="81"/>
      <c r="C546" s="112"/>
      <c r="D546" s="31"/>
      <c r="E546" s="178"/>
      <c r="F546" s="83"/>
      <c r="G546" s="83"/>
    </row>
    <row r="547" spans="1:7" ht="18">
      <c r="A547" s="95"/>
      <c r="B547" s="81"/>
      <c r="C547" s="112"/>
      <c r="D547" s="31"/>
      <c r="E547" s="178"/>
      <c r="F547" s="83"/>
      <c r="G547" s="83"/>
    </row>
    <row r="548" spans="1:7" ht="12.75">
      <c r="A548" s="95"/>
      <c r="B548" s="134"/>
      <c r="C548" s="17"/>
      <c r="D548" s="31"/>
      <c r="E548" s="178"/>
      <c r="F548" s="83"/>
      <c r="G548" s="83"/>
    </row>
    <row r="549" spans="1:7" ht="18">
      <c r="A549" s="95"/>
      <c r="B549" s="81"/>
      <c r="C549" s="112"/>
      <c r="D549" s="31"/>
      <c r="E549" s="178"/>
      <c r="F549" s="83"/>
      <c r="G549" s="83"/>
    </row>
    <row r="550" spans="1:7" ht="12.75">
      <c r="A550" s="95"/>
      <c r="B550" s="81"/>
      <c r="C550" s="135"/>
      <c r="D550" s="31"/>
      <c r="E550" s="178"/>
      <c r="F550" s="83"/>
      <c r="G550" s="83"/>
    </row>
    <row r="551" spans="2:7" ht="15">
      <c r="B551" s="136"/>
      <c r="C551" s="137"/>
      <c r="D551" s="138"/>
      <c r="E551" s="180"/>
      <c r="F551" s="190"/>
      <c r="G551" s="197"/>
    </row>
    <row r="552" spans="1:7" ht="15">
      <c r="A552" s="139"/>
      <c r="B552" s="140"/>
      <c r="C552" s="141"/>
      <c r="E552" s="181"/>
      <c r="F552" s="191"/>
      <c r="G552" s="191"/>
    </row>
    <row r="553" spans="2:7" ht="15">
      <c r="B553" s="136"/>
      <c r="C553" s="137"/>
      <c r="D553" s="138"/>
      <c r="E553" s="180"/>
      <c r="F553" s="190"/>
      <c r="G553" s="197"/>
    </row>
    <row r="554" spans="2:7" ht="15">
      <c r="B554" s="136"/>
      <c r="C554" s="137"/>
      <c r="D554" s="138"/>
      <c r="E554" s="180"/>
      <c r="F554" s="190"/>
      <c r="G554" s="197"/>
    </row>
    <row r="555" spans="2:7" ht="15">
      <c r="B555" s="136"/>
      <c r="C555" s="137"/>
      <c r="D555" s="138"/>
      <c r="E555" s="180"/>
      <c r="F555" s="190"/>
      <c r="G555" s="197"/>
    </row>
    <row r="556" spans="2:7" ht="15">
      <c r="B556" s="136"/>
      <c r="C556" s="137"/>
      <c r="D556" s="138"/>
      <c r="E556" s="180"/>
      <c r="F556" s="190"/>
      <c r="G556" s="197"/>
    </row>
    <row r="557" spans="2:7" ht="15">
      <c r="B557" s="136"/>
      <c r="C557" s="137"/>
      <c r="D557" s="138"/>
      <c r="E557" s="180"/>
      <c r="F557" s="190"/>
      <c r="G557" s="197"/>
    </row>
    <row r="558" spans="2:7" ht="15">
      <c r="B558" s="136"/>
      <c r="C558" s="17"/>
      <c r="D558" s="138"/>
      <c r="E558" s="180"/>
      <c r="F558" s="190"/>
      <c r="G558" s="197"/>
    </row>
    <row r="559" spans="2:7" ht="15">
      <c r="B559" s="136"/>
      <c r="C559" s="137"/>
      <c r="D559" s="138"/>
      <c r="E559" s="180"/>
      <c r="F559" s="190"/>
      <c r="G559" s="197"/>
    </row>
    <row r="560" spans="1:7" ht="12.75">
      <c r="A560" s="95"/>
      <c r="B560" s="81"/>
      <c r="C560" s="135"/>
      <c r="D560" s="31"/>
      <c r="E560" s="182"/>
      <c r="F560" s="84"/>
      <c r="G560" s="84"/>
    </row>
    <row r="561" spans="1:7" ht="12.75">
      <c r="A561" s="7"/>
      <c r="B561" s="16"/>
      <c r="C561" s="17"/>
      <c r="D561" s="15"/>
      <c r="E561" s="179"/>
      <c r="F561" s="192"/>
      <c r="G561" s="198"/>
    </row>
    <row r="562" spans="1:7" ht="15.75">
      <c r="A562" s="13"/>
      <c r="B562" s="131"/>
      <c r="C562" s="132"/>
      <c r="D562" s="133"/>
      <c r="E562" s="179"/>
      <c r="F562" s="189"/>
      <c r="G562" s="196"/>
    </row>
    <row r="563" spans="1:7" ht="15">
      <c r="A563" s="13"/>
      <c r="B563" s="131"/>
      <c r="C563" s="142"/>
      <c r="D563" s="14"/>
      <c r="E563" s="18"/>
      <c r="F563" s="193"/>
      <c r="G563" s="199"/>
    </row>
    <row r="564" spans="1:7" ht="12.75">
      <c r="A564" s="7"/>
      <c r="B564" s="79"/>
      <c r="C564" s="130"/>
      <c r="D564" s="31"/>
      <c r="E564" s="182"/>
      <c r="F564" s="84"/>
      <c r="G564" s="84"/>
    </row>
    <row r="565" spans="1:7" ht="15.75">
      <c r="A565" s="13"/>
      <c r="B565" s="131"/>
      <c r="C565" s="132"/>
      <c r="D565" s="133"/>
      <c r="E565" s="179"/>
      <c r="F565" s="189"/>
      <c r="G565" s="196"/>
    </row>
    <row r="566" spans="1:7" ht="15.75">
      <c r="A566" s="13"/>
      <c r="B566" s="131"/>
      <c r="C566" s="132"/>
      <c r="D566" s="133"/>
      <c r="E566" s="179"/>
      <c r="F566" s="189"/>
      <c r="G566" s="196"/>
    </row>
    <row r="567" spans="1:7" ht="15.75">
      <c r="A567" s="13"/>
      <c r="B567" s="131"/>
      <c r="C567" s="132"/>
      <c r="D567" s="133"/>
      <c r="E567" s="179"/>
      <c r="F567" s="189"/>
      <c r="G567" s="196"/>
    </row>
    <row r="568" spans="1:7" ht="15.75">
      <c r="A568" s="13"/>
      <c r="B568" s="131"/>
      <c r="C568" s="132"/>
      <c r="D568" s="133"/>
      <c r="E568" s="179"/>
      <c r="F568" s="189"/>
      <c r="G568" s="196"/>
    </row>
    <row r="569" spans="1:7" ht="15.75">
      <c r="A569" s="13"/>
      <c r="B569" s="131"/>
      <c r="C569" s="132"/>
      <c r="D569" s="133"/>
      <c r="E569" s="179"/>
      <c r="F569" s="189"/>
      <c r="G569" s="196"/>
    </row>
  </sheetData>
  <printOptions/>
  <pageMargins left="0.75" right="0.25" top="0.5" bottom="0.5" header="0" footer="0"/>
  <pageSetup horizontalDpi="1200" verticalDpi="1200" orientation="portrait" paperSize="9" r:id="rId2"/>
  <headerFooter alignWithMargins="0">
    <oddFooter>&amp;COcena stroškov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4"/>
  <sheetViews>
    <sheetView workbookViewId="0" topLeftCell="A106">
      <selection activeCell="A1" sqref="A1:G112"/>
    </sheetView>
  </sheetViews>
  <sheetFormatPr defaultColWidth="9.140625" defaultRowHeight="12.75"/>
  <cols>
    <col min="1" max="1" width="10.28125" style="1" customWidth="1"/>
    <col min="2" max="2" width="6.140625" style="5" customWidth="1"/>
    <col min="3" max="3" width="37.140625" style="6" customWidth="1"/>
    <col min="4" max="4" width="5.8515625" style="10" customWidth="1"/>
    <col min="5" max="5" width="11.8515625" style="168" customWidth="1"/>
    <col min="6" max="6" width="11.7109375" style="194" customWidth="1"/>
    <col min="7" max="7" width="15.7109375" style="194" customWidth="1"/>
    <col min="9" max="9" width="22.00390625" style="0" customWidth="1"/>
  </cols>
  <sheetData>
    <row r="1" spans="2:7" ht="40.5" customHeight="1" thickBot="1">
      <c r="B1" s="2"/>
      <c r="C1" s="3"/>
      <c r="D1" s="4"/>
      <c r="E1" s="167" t="s">
        <v>0</v>
      </c>
      <c r="F1" s="183"/>
      <c r="G1" s="183"/>
    </row>
    <row r="2" spans="4:7" ht="15" thickBot="1">
      <c r="D2" s="2"/>
      <c r="F2" s="184"/>
      <c r="G2" s="184"/>
    </row>
    <row r="3" spans="1:7" ht="25.5">
      <c r="A3" s="7"/>
      <c r="B3" s="8" t="s">
        <v>1</v>
      </c>
      <c r="C3" s="8" t="s">
        <v>2</v>
      </c>
      <c r="D3" s="9" t="s">
        <v>3</v>
      </c>
      <c r="E3" s="169" t="s">
        <v>4</v>
      </c>
      <c r="F3" s="185" t="s">
        <v>5</v>
      </c>
      <c r="G3" s="195" t="s">
        <v>6</v>
      </c>
    </row>
    <row r="4" spans="1:7" ht="12.75">
      <c r="A4" s="7"/>
      <c r="B4" s="11"/>
      <c r="C4" s="11"/>
      <c r="D4" s="12"/>
      <c r="E4" s="170"/>
      <c r="F4" s="186"/>
      <c r="G4" s="170"/>
    </row>
    <row r="5" spans="1:7" ht="15.75">
      <c r="A5" s="7"/>
      <c r="B5" s="144" t="s">
        <v>89</v>
      </c>
      <c r="C5" s="144" t="s">
        <v>121</v>
      </c>
      <c r="D5" s="12"/>
      <c r="E5" s="170"/>
      <c r="F5" s="186"/>
      <c r="G5" s="170"/>
    </row>
    <row r="6" spans="1:7" ht="12.75">
      <c r="A6" s="7"/>
      <c r="B6" s="11"/>
      <c r="C6" s="11"/>
      <c r="D6" s="12"/>
      <c r="E6" s="170"/>
      <c r="F6" s="186"/>
      <c r="G6" s="170"/>
    </row>
    <row r="7" spans="1:7" ht="15.75">
      <c r="A7" s="32"/>
      <c r="B7" s="22" t="s">
        <v>9</v>
      </c>
      <c r="C7" s="23" t="s">
        <v>90</v>
      </c>
      <c r="D7" s="24"/>
      <c r="E7" s="171"/>
      <c r="F7" s="25"/>
      <c r="G7" s="25"/>
    </row>
    <row r="8" spans="1:7" ht="15.75">
      <c r="A8" s="32"/>
      <c r="B8" s="22"/>
      <c r="C8" s="54" t="s">
        <v>116</v>
      </c>
      <c r="D8" s="24"/>
      <c r="E8" s="171"/>
      <c r="F8" s="25"/>
      <c r="G8" s="25"/>
    </row>
    <row r="9" spans="1:7" ht="14.25">
      <c r="A9" s="32"/>
      <c r="B9" s="26"/>
      <c r="D9" s="28"/>
      <c r="E9" s="29"/>
      <c r="F9" s="30"/>
      <c r="G9" s="30"/>
    </row>
    <row r="10" spans="1:7" ht="12.75">
      <c r="A10" s="32"/>
      <c r="B10" s="33" t="s">
        <v>7</v>
      </c>
      <c r="C10" s="34" t="s">
        <v>44</v>
      </c>
      <c r="D10" s="35"/>
      <c r="E10" s="36"/>
      <c r="F10" s="37"/>
      <c r="G10" s="37"/>
    </row>
    <row r="11" spans="1:7" ht="12.75">
      <c r="A11" s="32"/>
      <c r="B11" s="39"/>
      <c r="C11" s="40"/>
      <c r="D11" s="41"/>
      <c r="E11" s="42"/>
      <c r="F11" s="43"/>
      <c r="G11" s="43"/>
    </row>
    <row r="12" spans="1:7" ht="12.75">
      <c r="A12" s="32"/>
      <c r="B12" s="45" t="s">
        <v>9</v>
      </c>
      <c r="C12" s="46" t="s">
        <v>91</v>
      </c>
      <c r="D12" s="47" t="s">
        <v>46</v>
      </c>
      <c r="E12" s="48">
        <v>80</v>
      </c>
      <c r="F12" s="49">
        <v>7775</v>
      </c>
      <c r="G12" s="49">
        <f>E12*F12</f>
        <v>622000</v>
      </c>
    </row>
    <row r="13" spans="1:7" ht="12.75">
      <c r="A13" s="32"/>
      <c r="B13" s="45"/>
      <c r="C13" s="46"/>
      <c r="D13" s="47"/>
      <c r="E13" s="48"/>
      <c r="F13" s="49"/>
      <c r="G13" s="49"/>
    </row>
    <row r="14" spans="1:7" ht="25.5">
      <c r="A14" s="32"/>
      <c r="B14" s="45" t="s">
        <v>12</v>
      </c>
      <c r="C14" s="46" t="s">
        <v>92</v>
      </c>
      <c r="D14" s="47" t="s">
        <v>21</v>
      </c>
      <c r="E14" s="48">
        <v>50</v>
      </c>
      <c r="F14" s="49">
        <v>3990</v>
      </c>
      <c r="G14" s="49">
        <f>E14*F14</f>
        <v>199500</v>
      </c>
    </row>
    <row r="15" spans="1:7" ht="12.75">
      <c r="A15" s="32"/>
      <c r="B15" s="45"/>
      <c r="C15" s="46"/>
      <c r="D15" s="47"/>
      <c r="E15" s="48"/>
      <c r="F15" s="49"/>
      <c r="G15" s="49"/>
    </row>
    <row r="16" spans="1:7" ht="12.75">
      <c r="A16" s="32"/>
      <c r="B16" s="45" t="s">
        <v>14</v>
      </c>
      <c r="C16" s="46" t="s">
        <v>48</v>
      </c>
      <c r="D16" s="47" t="s">
        <v>19</v>
      </c>
      <c r="E16" s="48">
        <v>600</v>
      </c>
      <c r="F16" s="49">
        <v>290</v>
      </c>
      <c r="G16" s="49">
        <f>E16*F16</f>
        <v>174000</v>
      </c>
    </row>
    <row r="17" spans="1:7" ht="12.75">
      <c r="A17" s="32"/>
      <c r="B17" s="45"/>
      <c r="C17" s="51"/>
      <c r="D17" s="47"/>
      <c r="E17" s="48"/>
      <c r="F17" s="49"/>
      <c r="G17" s="49"/>
    </row>
    <row r="18" spans="1:7" ht="25.5">
      <c r="A18" s="32"/>
      <c r="B18" s="45" t="s">
        <v>15</v>
      </c>
      <c r="C18" s="46" t="s">
        <v>50</v>
      </c>
      <c r="D18" s="47" t="s">
        <v>32</v>
      </c>
      <c r="E18" s="48">
        <v>1</v>
      </c>
      <c r="F18" s="49">
        <v>35000000</v>
      </c>
      <c r="G18" s="49">
        <v>35000000</v>
      </c>
    </row>
    <row r="19" spans="1:7" ht="12.75">
      <c r="A19" s="32"/>
      <c r="B19" s="45"/>
      <c r="C19" s="46"/>
      <c r="D19" s="47"/>
      <c r="E19" s="48"/>
      <c r="F19" s="49"/>
      <c r="G19" s="49"/>
    </row>
    <row r="20" spans="1:7" ht="12.75">
      <c r="A20" s="32"/>
      <c r="B20" s="45" t="s">
        <v>17</v>
      </c>
      <c r="C20" s="46" t="s">
        <v>51</v>
      </c>
      <c r="D20" s="47" t="s">
        <v>46</v>
      </c>
      <c r="E20" s="48">
        <v>30</v>
      </c>
      <c r="F20" s="49">
        <v>7820</v>
      </c>
      <c r="G20" s="49">
        <f>E20*F20</f>
        <v>234600</v>
      </c>
    </row>
    <row r="21" spans="1:7" ht="12.75">
      <c r="A21" s="32"/>
      <c r="B21" s="45"/>
      <c r="C21" s="46"/>
      <c r="D21" s="47"/>
      <c r="E21" s="48"/>
      <c r="F21" s="49"/>
      <c r="G21" s="49"/>
    </row>
    <row r="22" spans="1:7" ht="12.75">
      <c r="A22" s="32"/>
      <c r="B22" s="45" t="s">
        <v>20</v>
      </c>
      <c r="C22" s="46" t="s">
        <v>52</v>
      </c>
      <c r="D22" s="47" t="s">
        <v>32</v>
      </c>
      <c r="E22" s="48">
        <v>1</v>
      </c>
      <c r="F22" s="49">
        <v>1811505</v>
      </c>
      <c r="G22" s="49">
        <v>1811250</v>
      </c>
    </row>
    <row r="23" spans="1:7" ht="12.75">
      <c r="A23" s="32"/>
      <c r="B23" s="45"/>
      <c r="C23" s="46" t="s">
        <v>53</v>
      </c>
      <c r="D23" s="47"/>
      <c r="E23" s="48"/>
      <c r="F23" s="49"/>
      <c r="G23" s="49"/>
    </row>
    <row r="24" spans="1:7" ht="14.25">
      <c r="A24" s="32"/>
      <c r="B24" s="55"/>
      <c r="D24" s="47"/>
      <c r="E24" s="48"/>
      <c r="F24" s="49"/>
      <c r="G24" s="49"/>
    </row>
    <row r="25" spans="1:7" ht="12.75">
      <c r="A25" s="32"/>
      <c r="B25" s="56"/>
      <c r="C25" s="57" t="s">
        <v>24</v>
      </c>
      <c r="D25" s="58"/>
      <c r="E25" s="59"/>
      <c r="F25" s="60"/>
      <c r="G25" s="60">
        <f>SUM(G12:G24)</f>
        <v>38041350</v>
      </c>
    </row>
    <row r="26" spans="1:7" ht="12.75">
      <c r="A26" s="32"/>
      <c r="B26" s="56"/>
      <c r="C26" s="57"/>
      <c r="D26" s="58"/>
      <c r="E26" s="59"/>
      <c r="F26" s="60"/>
      <c r="G26" s="60"/>
    </row>
    <row r="27" spans="1:7" ht="15">
      <c r="A27" s="32"/>
      <c r="B27" s="61" t="s">
        <v>54</v>
      </c>
      <c r="C27" s="62" t="s">
        <v>55</v>
      </c>
      <c r="D27" s="35"/>
      <c r="E27" s="36"/>
      <c r="F27" s="37"/>
      <c r="G27" s="37"/>
    </row>
    <row r="28" spans="1:7" ht="15">
      <c r="A28" s="32"/>
      <c r="B28" s="63"/>
      <c r="C28" s="62"/>
      <c r="D28" s="35"/>
      <c r="E28" s="36"/>
      <c r="F28" s="37"/>
      <c r="G28" s="37"/>
    </row>
    <row r="29" spans="1:7" ht="25.5">
      <c r="A29" s="32"/>
      <c r="B29" s="45" t="s">
        <v>9</v>
      </c>
      <c r="C29" s="64" t="s">
        <v>56</v>
      </c>
      <c r="D29" s="35" t="s">
        <v>13</v>
      </c>
      <c r="E29" s="36">
        <v>3770</v>
      </c>
      <c r="F29" s="37">
        <v>445</v>
      </c>
      <c r="G29" s="37">
        <f>E29*F29</f>
        <v>1677650</v>
      </c>
    </row>
    <row r="30" spans="1:7" ht="12.75">
      <c r="A30" s="32"/>
      <c r="B30" s="39"/>
      <c r="C30" s="65"/>
      <c r="D30" s="28"/>
      <c r="E30" s="29"/>
      <c r="F30" s="30"/>
      <c r="G30" s="30"/>
    </row>
    <row r="31" spans="1:7" ht="51">
      <c r="A31" s="32"/>
      <c r="B31" s="45" t="s">
        <v>12</v>
      </c>
      <c r="C31" s="64" t="s">
        <v>93</v>
      </c>
      <c r="D31" s="35" t="s">
        <v>13</v>
      </c>
      <c r="E31" s="36">
        <v>22780</v>
      </c>
      <c r="F31" s="37">
        <v>2700</v>
      </c>
      <c r="G31" s="37">
        <f>E31*F31</f>
        <v>61506000</v>
      </c>
    </row>
    <row r="32" spans="1:7" ht="12.75">
      <c r="A32" s="32"/>
      <c r="B32" s="45"/>
      <c r="C32" s="64"/>
      <c r="D32" s="35"/>
      <c r="E32" s="36"/>
      <c r="F32" s="37"/>
      <c r="G32" s="37"/>
    </row>
    <row r="33" spans="1:7" ht="25.5">
      <c r="A33" s="32"/>
      <c r="B33" s="45" t="s">
        <v>14</v>
      </c>
      <c r="C33" s="64" t="s">
        <v>94</v>
      </c>
      <c r="D33" s="35" t="s">
        <v>19</v>
      </c>
      <c r="E33" s="36">
        <v>32400</v>
      </c>
      <c r="F33" s="37">
        <v>400</v>
      </c>
      <c r="G33" s="37">
        <f>E33*F33</f>
        <v>12960000</v>
      </c>
    </row>
    <row r="34" spans="1:7" ht="12.75">
      <c r="A34" s="32"/>
      <c r="B34" s="45"/>
      <c r="C34" s="64"/>
      <c r="D34" s="35"/>
      <c r="E34" s="36"/>
      <c r="F34" s="37"/>
      <c r="G34" s="37"/>
    </row>
    <row r="35" spans="1:7" ht="12.75">
      <c r="A35" s="32"/>
      <c r="B35" s="67" t="s">
        <v>15</v>
      </c>
      <c r="C35" s="72" t="s">
        <v>62</v>
      </c>
      <c r="D35" s="69" t="s">
        <v>32</v>
      </c>
      <c r="E35" s="48">
        <v>1</v>
      </c>
      <c r="F35" s="37">
        <v>4500000</v>
      </c>
      <c r="G35" s="37">
        <v>4500000</v>
      </c>
    </row>
    <row r="36" spans="1:7" ht="12.75">
      <c r="A36" s="32"/>
      <c r="B36" s="67"/>
      <c r="C36" s="72"/>
      <c r="D36" s="69"/>
      <c r="E36" s="70"/>
      <c r="F36" s="71"/>
      <c r="G36" s="71"/>
    </row>
    <row r="37" spans="1:7" ht="12.75">
      <c r="A37" s="32"/>
      <c r="B37" s="67"/>
      <c r="C37" s="68" t="s">
        <v>29</v>
      </c>
      <c r="D37" s="69"/>
      <c r="E37" s="70"/>
      <c r="F37" s="71"/>
      <c r="G37" s="60">
        <f>SUM(G29:G36)</f>
        <v>80643650</v>
      </c>
    </row>
    <row r="38" spans="1:7" ht="12.75">
      <c r="A38" s="32"/>
      <c r="B38" s="67"/>
      <c r="C38" s="68"/>
      <c r="D38" s="69"/>
      <c r="E38" s="70"/>
      <c r="F38" s="71"/>
      <c r="G38" s="60"/>
    </row>
    <row r="39" spans="1:7" ht="15">
      <c r="A39" s="32"/>
      <c r="B39" s="61" t="s">
        <v>63</v>
      </c>
      <c r="C39" s="62" t="s">
        <v>75</v>
      </c>
      <c r="D39" s="35"/>
      <c r="E39" s="36"/>
      <c r="F39" s="37"/>
      <c r="G39" s="37"/>
    </row>
    <row r="40" spans="1:7" ht="15">
      <c r="A40" s="32"/>
      <c r="B40" s="63"/>
      <c r="C40" s="62"/>
      <c r="D40" s="35"/>
      <c r="E40" s="36"/>
      <c r="F40" s="37"/>
      <c r="G40" s="37"/>
    </row>
    <row r="41" spans="1:7" ht="12.75">
      <c r="A41" s="32"/>
      <c r="B41" s="45" t="s">
        <v>9</v>
      </c>
      <c r="C41" s="64" t="s">
        <v>76</v>
      </c>
      <c r="D41" s="35" t="s">
        <v>32</v>
      </c>
      <c r="E41" s="48">
        <v>1</v>
      </c>
      <c r="F41" s="37">
        <v>250000</v>
      </c>
      <c r="G41" s="37">
        <v>250000</v>
      </c>
    </row>
    <row r="42" spans="1:7" ht="12.75">
      <c r="A42" s="32"/>
      <c r="B42" s="45"/>
      <c r="C42" s="64"/>
      <c r="D42" s="35"/>
      <c r="E42" s="36"/>
      <c r="F42" s="37"/>
      <c r="G42" s="37"/>
    </row>
    <row r="43" spans="1:7" ht="25.5">
      <c r="A43" s="32"/>
      <c r="B43" s="45" t="s">
        <v>12</v>
      </c>
      <c r="C43" s="64" t="s">
        <v>77</v>
      </c>
      <c r="D43" s="35" t="s">
        <v>32</v>
      </c>
      <c r="E43" s="48">
        <v>1</v>
      </c>
      <c r="F43" s="37">
        <v>1000000</v>
      </c>
      <c r="G43" s="37">
        <v>1000000</v>
      </c>
    </row>
    <row r="44" spans="1:7" ht="12.75">
      <c r="A44" s="32"/>
      <c r="B44" s="45"/>
      <c r="C44" s="64"/>
      <c r="D44" s="35"/>
      <c r="E44" s="36"/>
      <c r="F44" s="37"/>
      <c r="G44" s="37"/>
    </row>
    <row r="45" spans="1:7" ht="12.75">
      <c r="A45" s="53"/>
      <c r="B45" s="45" t="s">
        <v>14</v>
      </c>
      <c r="C45" s="64" t="s">
        <v>52</v>
      </c>
      <c r="D45" s="35" t="s">
        <v>32</v>
      </c>
      <c r="E45" s="48">
        <v>1</v>
      </c>
      <c r="F45" s="37">
        <v>65000</v>
      </c>
      <c r="G45" s="37">
        <v>65000</v>
      </c>
    </row>
    <row r="46" spans="1:7" ht="12.75">
      <c r="A46" s="32"/>
      <c r="B46" s="45"/>
      <c r="C46" s="64" t="s">
        <v>73</v>
      </c>
      <c r="D46" s="35"/>
      <c r="E46" s="36"/>
      <c r="F46" s="37"/>
      <c r="G46" s="37"/>
    </row>
    <row r="47" spans="1:7" ht="12.75">
      <c r="A47" s="53"/>
      <c r="B47" s="67"/>
      <c r="C47" s="72"/>
      <c r="D47" s="69"/>
      <c r="E47" s="70"/>
      <c r="F47" s="71"/>
      <c r="G47" s="71"/>
    </row>
    <row r="48" spans="1:7" ht="12.75">
      <c r="A48" s="53"/>
      <c r="B48" s="67"/>
      <c r="C48" s="68" t="s">
        <v>29</v>
      </c>
      <c r="D48" s="69"/>
      <c r="E48" s="70"/>
      <c r="F48" s="71"/>
      <c r="G48" s="60">
        <f>SUM(G41:G45)</f>
        <v>1315000</v>
      </c>
    </row>
    <row r="49" spans="1:7" ht="12.75">
      <c r="A49" s="32"/>
      <c r="B49" s="45"/>
      <c r="C49" s="145" t="s">
        <v>96</v>
      </c>
      <c r="D49" s="146"/>
      <c r="E49" s="172"/>
      <c r="F49" s="147"/>
      <c r="G49" s="148">
        <f>G25+G37+G48</f>
        <v>120000000</v>
      </c>
    </row>
    <row r="50" spans="1:7" ht="12.75">
      <c r="A50" s="32"/>
      <c r="B50" s="45"/>
      <c r="C50" s="78"/>
      <c r="D50" s="35"/>
      <c r="E50" s="36"/>
      <c r="F50" s="37"/>
      <c r="G50" s="60"/>
    </row>
    <row r="51" spans="1:7" ht="15.75">
      <c r="A51" s="53"/>
      <c r="B51" s="22" t="s">
        <v>12</v>
      </c>
      <c r="C51" s="23" t="s">
        <v>98</v>
      </c>
      <c r="D51" s="22"/>
      <c r="E51" s="173"/>
      <c r="F51" s="87"/>
      <c r="G51" s="94"/>
    </row>
    <row r="52" spans="1:7" ht="15.75">
      <c r="A52" s="53"/>
      <c r="B52" s="22"/>
      <c r="C52" s="54" t="s">
        <v>99</v>
      </c>
      <c r="D52" s="22"/>
      <c r="E52" s="174"/>
      <c r="F52" s="102"/>
      <c r="G52" s="94"/>
    </row>
    <row r="53" spans="1:7" ht="12.75">
      <c r="A53" s="53"/>
      <c r="B53" s="38"/>
      <c r="C53" s="100"/>
      <c r="D53" s="38"/>
      <c r="E53" s="87"/>
      <c r="F53" s="87"/>
      <c r="G53" s="94"/>
    </row>
    <row r="54" spans="1:7" ht="12.75">
      <c r="A54" s="53"/>
      <c r="B54" s="33" t="s">
        <v>7</v>
      </c>
      <c r="C54" s="34" t="s">
        <v>44</v>
      </c>
      <c r="D54" s="35"/>
      <c r="E54" s="36"/>
      <c r="F54" s="37"/>
      <c r="G54" s="37"/>
    </row>
    <row r="55" spans="1:7" ht="12.75">
      <c r="A55" s="53"/>
      <c r="B55" s="39"/>
      <c r="C55" s="40"/>
      <c r="D55" s="41"/>
      <c r="E55" s="42"/>
      <c r="F55" s="43"/>
      <c r="G55" s="43"/>
    </row>
    <row r="56" spans="1:7" ht="14.25">
      <c r="A56" s="52"/>
      <c r="B56" s="45" t="s">
        <v>9</v>
      </c>
      <c r="C56" s="46" t="s">
        <v>91</v>
      </c>
      <c r="D56" s="47" t="s">
        <v>46</v>
      </c>
      <c r="E56" s="48">
        <v>40</v>
      </c>
      <c r="F56" s="49">
        <v>7775</v>
      </c>
      <c r="G56" s="49">
        <f>E56*F56</f>
        <v>311000</v>
      </c>
    </row>
    <row r="57" spans="1:7" ht="12.75">
      <c r="A57" s="53"/>
      <c r="B57" s="45"/>
      <c r="C57" s="46"/>
      <c r="D57" s="47"/>
      <c r="E57" s="48"/>
      <c r="F57" s="49"/>
      <c r="G57" s="49"/>
    </row>
    <row r="58" spans="1:7" ht="25.5">
      <c r="A58" s="53"/>
      <c r="B58" s="45" t="s">
        <v>12</v>
      </c>
      <c r="C58" s="46" t="s">
        <v>92</v>
      </c>
      <c r="D58" s="47" t="s">
        <v>21</v>
      </c>
      <c r="E58" s="48">
        <v>18</v>
      </c>
      <c r="F58" s="49">
        <v>4000</v>
      </c>
      <c r="G58" s="49">
        <f>E58*F58</f>
        <v>72000</v>
      </c>
    </row>
    <row r="59" spans="1:7" ht="12.75">
      <c r="A59" s="44"/>
      <c r="B59" s="45"/>
      <c r="C59" s="46"/>
      <c r="D59" s="47"/>
      <c r="E59" s="48"/>
      <c r="F59" s="49"/>
      <c r="G59" s="49"/>
    </row>
    <row r="60" spans="1:7" ht="12.75">
      <c r="A60" s="32"/>
      <c r="B60" s="45" t="s">
        <v>14</v>
      </c>
      <c r="C60" s="46" t="s">
        <v>48</v>
      </c>
      <c r="D60" s="47" t="s">
        <v>19</v>
      </c>
      <c r="E60" s="48">
        <v>1000</v>
      </c>
      <c r="F60" s="49">
        <v>290</v>
      </c>
      <c r="G60" s="49">
        <f>E60*F60</f>
        <v>290000</v>
      </c>
    </row>
    <row r="61" spans="1:7" ht="12.75">
      <c r="A61" s="32"/>
      <c r="B61" s="45"/>
      <c r="C61" s="51"/>
      <c r="D61" s="47"/>
      <c r="E61" s="48"/>
      <c r="F61" s="49"/>
      <c r="G61" s="49"/>
    </row>
    <row r="62" spans="1:7" ht="25.5">
      <c r="A62" s="32"/>
      <c r="B62" s="45" t="s">
        <v>15</v>
      </c>
      <c r="C62" s="46" t="s">
        <v>50</v>
      </c>
      <c r="D62" s="47" t="s">
        <v>32</v>
      </c>
      <c r="E62" s="48">
        <v>1</v>
      </c>
      <c r="F62" s="49">
        <v>16200000</v>
      </c>
      <c r="G62" s="49">
        <v>16200000</v>
      </c>
    </row>
    <row r="63" spans="1:7" ht="12.75">
      <c r="A63" s="53"/>
      <c r="B63" s="45"/>
      <c r="C63" s="46"/>
      <c r="D63" s="47"/>
      <c r="E63" s="48"/>
      <c r="F63" s="49"/>
      <c r="G63" s="49"/>
    </row>
    <row r="64" spans="1:7" ht="12.75">
      <c r="A64" s="53"/>
      <c r="B64" s="45" t="s">
        <v>17</v>
      </c>
      <c r="C64" s="46" t="s">
        <v>51</v>
      </c>
      <c r="D64" s="47" t="s">
        <v>46</v>
      </c>
      <c r="E64" s="48">
        <v>30</v>
      </c>
      <c r="F64" s="49">
        <v>7820</v>
      </c>
      <c r="G64" s="49">
        <f>E64*F64</f>
        <v>234600</v>
      </c>
    </row>
    <row r="65" spans="1:7" ht="12.75">
      <c r="A65" s="32"/>
      <c r="B65" s="45"/>
      <c r="C65" s="46"/>
      <c r="D65" s="47"/>
      <c r="E65" s="48"/>
      <c r="F65" s="49"/>
      <c r="G65" s="49"/>
    </row>
    <row r="66" spans="1:7" ht="12.75">
      <c r="A66" s="53"/>
      <c r="B66" s="45" t="s">
        <v>20</v>
      </c>
      <c r="C66" s="46" t="s">
        <v>52</v>
      </c>
      <c r="D66" s="47" t="s">
        <v>32</v>
      </c>
      <c r="E66" s="48">
        <v>1</v>
      </c>
      <c r="F66" s="49">
        <f>G66</f>
        <v>858000</v>
      </c>
      <c r="G66" s="49">
        <v>858000</v>
      </c>
    </row>
    <row r="67" spans="1:7" ht="12.75">
      <c r="A67" s="32"/>
      <c r="B67" s="45"/>
      <c r="C67" s="46" t="s">
        <v>53</v>
      </c>
      <c r="D67" s="47"/>
      <c r="E67" s="48"/>
      <c r="F67" s="49"/>
      <c r="G67" s="49"/>
    </row>
    <row r="68" spans="1:7" ht="14.25">
      <c r="A68" s="32"/>
      <c r="B68" s="55"/>
      <c r="D68" s="47"/>
      <c r="E68" s="48"/>
      <c r="F68" s="49"/>
      <c r="G68" s="49"/>
    </row>
    <row r="69" spans="1:7" ht="12.75">
      <c r="A69" s="53"/>
      <c r="B69" s="56"/>
      <c r="C69" s="57" t="s">
        <v>24</v>
      </c>
      <c r="D69" s="58"/>
      <c r="E69" s="59"/>
      <c r="F69" s="60"/>
      <c r="G69" s="60">
        <f>SUM(G56:G68)</f>
        <v>17965600</v>
      </c>
    </row>
    <row r="70" spans="1:7" ht="12.75">
      <c r="A70" s="32"/>
      <c r="B70" s="56"/>
      <c r="C70" s="57"/>
      <c r="D70" s="58"/>
      <c r="E70" s="59"/>
      <c r="F70" s="60"/>
      <c r="G70" s="60"/>
    </row>
    <row r="71" spans="1:7" ht="15">
      <c r="A71" s="53"/>
      <c r="B71" s="61" t="s">
        <v>54</v>
      </c>
      <c r="C71" s="62" t="s">
        <v>55</v>
      </c>
      <c r="D71" s="35"/>
      <c r="E71" s="36"/>
      <c r="F71" s="37"/>
      <c r="G71" s="37"/>
    </row>
    <row r="72" spans="1:7" ht="15">
      <c r="A72" s="53"/>
      <c r="B72" s="63"/>
      <c r="C72" s="62"/>
      <c r="D72" s="35"/>
      <c r="E72" s="36"/>
      <c r="F72" s="37"/>
      <c r="G72" s="37"/>
    </row>
    <row r="73" spans="1:7" ht="25.5">
      <c r="A73" s="32"/>
      <c r="B73" s="45" t="s">
        <v>9</v>
      </c>
      <c r="C73" s="64" t="s">
        <v>56</v>
      </c>
      <c r="D73" s="35" t="s">
        <v>13</v>
      </c>
      <c r="E73" s="36">
        <v>1100</v>
      </c>
      <c r="F73" s="37">
        <v>445</v>
      </c>
      <c r="G73" s="37">
        <f>E73*F73</f>
        <v>489500</v>
      </c>
    </row>
    <row r="74" spans="1:7" ht="12.75">
      <c r="A74" s="53"/>
      <c r="B74" s="39"/>
      <c r="C74" s="65"/>
      <c r="D74" s="28"/>
      <c r="E74" s="29"/>
      <c r="F74" s="30"/>
      <c r="G74" s="30"/>
    </row>
    <row r="75" spans="1:7" ht="51">
      <c r="A75" s="53"/>
      <c r="B75" s="45" t="s">
        <v>12</v>
      </c>
      <c r="C75" s="64" t="s">
        <v>93</v>
      </c>
      <c r="D75" s="35" t="s">
        <v>13</v>
      </c>
      <c r="E75" s="36">
        <v>9650</v>
      </c>
      <c r="F75" s="37">
        <v>2700</v>
      </c>
      <c r="G75" s="37">
        <f>E75*F75</f>
        <v>26055000</v>
      </c>
    </row>
    <row r="76" spans="1:7" ht="12.75">
      <c r="A76" s="53"/>
      <c r="B76" s="45"/>
      <c r="C76" s="64"/>
      <c r="D76" s="35"/>
      <c r="E76" s="36"/>
      <c r="F76" s="37"/>
      <c r="G76" s="37"/>
    </row>
    <row r="77" spans="1:7" ht="25.5">
      <c r="A77" s="53"/>
      <c r="B77" s="45" t="s">
        <v>14</v>
      </c>
      <c r="C77" s="64" t="s">
        <v>94</v>
      </c>
      <c r="D77" s="35" t="s">
        <v>19</v>
      </c>
      <c r="E77" s="36">
        <v>5200</v>
      </c>
      <c r="F77" s="37">
        <v>400</v>
      </c>
      <c r="G77" s="37">
        <f>E77*F77</f>
        <v>2080000</v>
      </c>
    </row>
    <row r="78" spans="1:7" ht="12.75">
      <c r="A78" s="32"/>
      <c r="B78" s="45"/>
      <c r="C78" s="64"/>
      <c r="D78" s="35"/>
      <c r="E78" s="36"/>
      <c r="F78" s="37"/>
      <c r="G78" s="37"/>
    </row>
    <row r="79" spans="1:7" ht="12.75">
      <c r="A79" s="53"/>
      <c r="B79" s="67" t="s">
        <v>15</v>
      </c>
      <c r="C79" s="72" t="s">
        <v>62</v>
      </c>
      <c r="D79" s="69" t="s">
        <v>32</v>
      </c>
      <c r="E79" s="48">
        <v>1</v>
      </c>
      <c r="F79" s="37">
        <f>G79</f>
        <v>2150000</v>
      </c>
      <c r="G79" s="37">
        <v>2150000</v>
      </c>
    </row>
    <row r="80" spans="1:7" ht="12.75">
      <c r="A80" s="53"/>
      <c r="B80" s="67"/>
      <c r="C80" s="72"/>
      <c r="D80" s="69"/>
      <c r="E80" s="70"/>
      <c r="F80" s="71"/>
      <c r="G80" s="71"/>
    </row>
    <row r="81" spans="1:7" ht="12.75">
      <c r="A81" s="32"/>
      <c r="B81" s="67"/>
      <c r="C81" s="68" t="s">
        <v>29</v>
      </c>
      <c r="D81" s="69"/>
      <c r="E81" s="70"/>
      <c r="F81" s="71"/>
      <c r="G81" s="60">
        <f>SUM(G73:G80)</f>
        <v>30774500</v>
      </c>
    </row>
    <row r="82" spans="1:7" ht="12.75">
      <c r="A82" s="32"/>
      <c r="B82" s="67"/>
      <c r="C82" s="68"/>
      <c r="D82" s="69"/>
      <c r="E82" s="70"/>
      <c r="F82" s="71"/>
      <c r="G82" s="60"/>
    </row>
    <row r="83" spans="1:7" ht="12.75">
      <c r="A83" s="32"/>
      <c r="B83" s="67"/>
      <c r="C83" s="68"/>
      <c r="D83" s="69"/>
      <c r="E83" s="70"/>
      <c r="F83" s="71"/>
      <c r="G83" s="60"/>
    </row>
    <row r="84" spans="1:7" ht="15">
      <c r="A84" s="32"/>
      <c r="B84" s="61" t="s">
        <v>63</v>
      </c>
      <c r="C84" s="62" t="s">
        <v>75</v>
      </c>
      <c r="D84" s="35"/>
      <c r="E84" s="36"/>
      <c r="F84" s="37"/>
      <c r="G84" s="37"/>
    </row>
    <row r="85" spans="1:7" ht="15">
      <c r="A85" s="32"/>
      <c r="B85" s="63"/>
      <c r="C85" s="62"/>
      <c r="D85" s="35"/>
      <c r="E85" s="36"/>
      <c r="F85" s="37"/>
      <c r="G85" s="37"/>
    </row>
    <row r="86" spans="1:7" ht="12.75">
      <c r="A86" s="32"/>
      <c r="B86" s="45" t="s">
        <v>9</v>
      </c>
      <c r="C86" s="64" t="s">
        <v>76</v>
      </c>
      <c r="D86" s="35" t="s">
        <v>32</v>
      </c>
      <c r="E86" s="48">
        <v>1</v>
      </c>
      <c r="F86" s="37">
        <v>200000</v>
      </c>
      <c r="G86" s="37">
        <v>200000</v>
      </c>
    </row>
    <row r="87" spans="1:7" ht="12.75">
      <c r="A87" s="32"/>
      <c r="B87" s="45"/>
      <c r="C87" s="64"/>
      <c r="D87" s="35"/>
      <c r="E87" s="36"/>
      <c r="F87" s="37"/>
      <c r="G87" s="37"/>
    </row>
    <row r="88" spans="1:7" ht="25.5">
      <c r="A88" s="32"/>
      <c r="B88" s="45" t="s">
        <v>12</v>
      </c>
      <c r="C88" s="64" t="s">
        <v>77</v>
      </c>
      <c r="D88" s="35" t="s">
        <v>32</v>
      </c>
      <c r="E88" s="48">
        <v>1</v>
      </c>
      <c r="F88" s="37">
        <v>1000000</v>
      </c>
      <c r="G88" s="37">
        <v>1000000</v>
      </c>
    </row>
    <row r="89" spans="1:7" ht="12.75">
      <c r="A89" s="44"/>
      <c r="B89" s="45"/>
      <c r="C89" s="64"/>
      <c r="D89" s="35"/>
      <c r="E89" s="36"/>
      <c r="F89" s="37"/>
      <c r="G89" s="37"/>
    </row>
    <row r="90" spans="1:7" ht="12.75">
      <c r="A90" s="32"/>
      <c r="B90" s="45" t="s">
        <v>14</v>
      </c>
      <c r="C90" s="64" t="s">
        <v>52</v>
      </c>
      <c r="D90" s="35" t="s">
        <v>32</v>
      </c>
      <c r="E90" s="48">
        <v>1</v>
      </c>
      <c r="F90" s="37">
        <f>SUM(F86:F88)*0.05</f>
        <v>60000</v>
      </c>
      <c r="G90" s="37">
        <f>SUM(G86:G88)*0.05</f>
        <v>60000</v>
      </c>
    </row>
    <row r="91" spans="1:7" ht="12.75">
      <c r="A91" s="32"/>
      <c r="B91" s="45"/>
      <c r="C91" s="64" t="s">
        <v>73</v>
      </c>
      <c r="D91" s="35"/>
      <c r="E91" s="36"/>
      <c r="F91" s="37"/>
      <c r="G91" s="37"/>
    </row>
    <row r="92" spans="1:7" ht="12.75">
      <c r="A92" s="32"/>
      <c r="B92" s="67"/>
      <c r="C92" s="72"/>
      <c r="D92" s="69"/>
      <c r="E92" s="70"/>
      <c r="F92" s="71"/>
      <c r="G92" s="71"/>
    </row>
    <row r="93" spans="1:7" ht="12.75">
      <c r="A93" s="32"/>
      <c r="B93" s="67"/>
      <c r="C93" s="68" t="s">
        <v>29</v>
      </c>
      <c r="D93" s="69"/>
      <c r="E93" s="70"/>
      <c r="F93" s="71"/>
      <c r="G93" s="60">
        <f>SUM(G86:G90)</f>
        <v>1260000</v>
      </c>
    </row>
    <row r="94" spans="1:7" ht="12.75">
      <c r="A94" s="32"/>
      <c r="B94" s="45"/>
      <c r="C94" s="64"/>
      <c r="D94" s="35"/>
      <c r="E94" s="36"/>
      <c r="F94" s="37"/>
      <c r="G94" s="37"/>
    </row>
    <row r="95" spans="1:7" ht="12.75">
      <c r="A95" s="32"/>
      <c r="B95" s="45"/>
      <c r="C95" s="145" t="s">
        <v>95</v>
      </c>
      <c r="D95" s="146"/>
      <c r="E95" s="172"/>
      <c r="F95" s="147"/>
      <c r="G95" s="148">
        <f>G69+G81+G93</f>
        <v>50000100</v>
      </c>
    </row>
    <row r="96" spans="1:7" ht="12.75">
      <c r="A96" s="32"/>
      <c r="B96" s="67"/>
      <c r="C96" s="86"/>
      <c r="D96" s="38"/>
      <c r="E96" s="87"/>
      <c r="F96" s="94"/>
      <c r="G96" s="94"/>
    </row>
    <row r="97" spans="1:7" ht="15.75">
      <c r="A97" s="32"/>
      <c r="B97" s="22" t="s">
        <v>126</v>
      </c>
      <c r="C97" s="23" t="s">
        <v>117</v>
      </c>
      <c r="D97" s="38"/>
      <c r="E97" s="87"/>
      <c r="F97" s="94"/>
      <c r="G97" s="94"/>
    </row>
    <row r="98" spans="1:7" ht="12.75">
      <c r="A98" s="32"/>
      <c r="B98" s="67"/>
      <c r="C98" s="86"/>
      <c r="D98" s="38"/>
      <c r="E98" s="87"/>
      <c r="F98" s="94"/>
      <c r="G98" s="94"/>
    </row>
    <row r="99" spans="1:7" ht="51">
      <c r="A99" s="32"/>
      <c r="B99" s="67" t="s">
        <v>118</v>
      </c>
      <c r="C99" s="86" t="s">
        <v>122</v>
      </c>
      <c r="D99" s="35" t="s">
        <v>32</v>
      </c>
      <c r="E99" s="87">
        <v>1</v>
      </c>
      <c r="F99" s="37">
        <v>83000000</v>
      </c>
      <c r="G99" s="37">
        <f>E99*F99</f>
        <v>83000000</v>
      </c>
    </row>
    <row r="100" spans="1:7" ht="12.75">
      <c r="A100" s="32"/>
      <c r="B100" s="67"/>
      <c r="C100" s="86"/>
      <c r="D100" s="35"/>
      <c r="E100" s="87"/>
      <c r="F100" s="37"/>
      <c r="G100" s="37"/>
    </row>
    <row r="101" spans="1:7" ht="12.75">
      <c r="A101" s="32"/>
      <c r="B101" s="67" t="s">
        <v>12</v>
      </c>
      <c r="C101" s="86" t="s">
        <v>120</v>
      </c>
      <c r="D101" s="35" t="s">
        <v>32</v>
      </c>
      <c r="E101" s="87">
        <v>1</v>
      </c>
      <c r="F101" s="37">
        <v>7000000</v>
      </c>
      <c r="G101" s="37">
        <f>F101</f>
        <v>7000000</v>
      </c>
    </row>
    <row r="102" spans="1:7" ht="12.75">
      <c r="A102" s="32"/>
      <c r="B102" s="67"/>
      <c r="C102" s="86"/>
      <c r="D102" s="38"/>
      <c r="E102" s="87"/>
      <c r="F102" s="94"/>
      <c r="G102" s="94"/>
    </row>
    <row r="103" spans="1:7" ht="38.25">
      <c r="A103" s="32"/>
      <c r="B103" s="67" t="s">
        <v>14</v>
      </c>
      <c r="C103" s="86" t="s">
        <v>123</v>
      </c>
      <c r="D103" s="35" t="s">
        <v>32</v>
      </c>
      <c r="E103" s="87">
        <v>1</v>
      </c>
      <c r="F103" s="37">
        <v>120000000</v>
      </c>
      <c r="G103" s="37">
        <f>F103</f>
        <v>120000000</v>
      </c>
    </row>
    <row r="104" spans="1:7" ht="12.75">
      <c r="A104" s="32"/>
      <c r="B104" s="67"/>
      <c r="C104" s="86"/>
      <c r="D104" s="38"/>
      <c r="E104" s="87"/>
      <c r="F104" s="94"/>
      <c r="G104" s="94"/>
    </row>
    <row r="105" spans="1:7" ht="38.25">
      <c r="A105" s="53"/>
      <c r="B105" s="67" t="s">
        <v>15</v>
      </c>
      <c r="C105" s="86" t="s">
        <v>124</v>
      </c>
      <c r="D105" s="35" t="s">
        <v>32</v>
      </c>
      <c r="E105" s="87">
        <v>1</v>
      </c>
      <c r="F105" s="37">
        <v>250000000</v>
      </c>
      <c r="G105" s="37">
        <f>F105</f>
        <v>250000000</v>
      </c>
    </row>
    <row r="106" spans="1:7" ht="15.75">
      <c r="A106" s="53"/>
      <c r="B106" s="22"/>
      <c r="C106" s="54"/>
      <c r="D106" s="24"/>
      <c r="E106" s="171"/>
      <c r="F106" s="25"/>
      <c r="G106" s="25"/>
    </row>
    <row r="107" spans="1:7" ht="12.75">
      <c r="A107" s="53"/>
      <c r="B107" s="264" t="s">
        <v>17</v>
      </c>
      <c r="C107" s="208" t="s">
        <v>119</v>
      </c>
      <c r="D107" s="35" t="s">
        <v>32</v>
      </c>
      <c r="E107" s="29">
        <v>1</v>
      </c>
      <c r="F107" s="37">
        <v>90000000</v>
      </c>
      <c r="G107" s="37">
        <f>F107</f>
        <v>90000000</v>
      </c>
    </row>
    <row r="108" spans="1:7" ht="12.75">
      <c r="A108" s="53"/>
      <c r="B108" s="45"/>
      <c r="C108" s="46"/>
      <c r="D108" s="47"/>
      <c r="E108" s="48"/>
      <c r="F108" s="49"/>
      <c r="G108" s="49"/>
    </row>
    <row r="109" spans="1:7" ht="12.75">
      <c r="A109" s="53"/>
      <c r="C109" s="145" t="s">
        <v>95</v>
      </c>
      <c r="D109" s="146"/>
      <c r="E109" s="172"/>
      <c r="F109" s="147"/>
      <c r="G109" s="148">
        <f>SUM(G99:G107)</f>
        <v>550000000</v>
      </c>
    </row>
    <row r="110" spans="1:7" ht="12.75">
      <c r="A110" s="53"/>
      <c r="B110" s="45"/>
      <c r="C110" s="46"/>
      <c r="D110" s="47"/>
      <c r="E110" s="48"/>
      <c r="F110" s="49"/>
      <c r="G110" s="49"/>
    </row>
    <row r="111" spans="1:7" ht="12.75">
      <c r="A111" s="53"/>
      <c r="B111" s="45"/>
      <c r="C111" s="46"/>
      <c r="D111" s="47"/>
      <c r="E111" s="48"/>
      <c r="F111" s="49"/>
      <c r="G111" s="49"/>
    </row>
    <row r="112" spans="1:7" ht="14.25">
      <c r="A112" s="113"/>
      <c r="B112" s="45"/>
      <c r="C112" s="46"/>
      <c r="D112" s="47"/>
      <c r="E112" s="48"/>
      <c r="F112" s="49"/>
      <c r="G112" s="49"/>
    </row>
    <row r="113" spans="1:7" ht="14.25">
      <c r="A113" s="52"/>
      <c r="B113" s="45"/>
      <c r="C113" s="46"/>
      <c r="D113" s="47"/>
      <c r="E113" s="48"/>
      <c r="F113" s="49"/>
      <c r="G113" s="49"/>
    </row>
    <row r="114" spans="1:7" ht="14.25">
      <c r="A114" s="52"/>
      <c r="B114" s="45"/>
      <c r="C114" s="46"/>
      <c r="D114" s="47"/>
      <c r="E114" s="48"/>
      <c r="F114" s="49"/>
      <c r="G114" s="49"/>
    </row>
    <row r="115" spans="1:7" ht="14.25">
      <c r="A115" s="52"/>
      <c r="B115" s="45"/>
      <c r="C115" s="46"/>
      <c r="D115" s="47"/>
      <c r="E115" s="48"/>
      <c r="F115" s="49"/>
      <c r="G115" s="49"/>
    </row>
    <row r="116" spans="1:7" ht="14.25">
      <c r="A116" s="52"/>
      <c r="B116" s="45"/>
      <c r="C116" s="46"/>
      <c r="D116" s="47"/>
      <c r="E116" s="48"/>
      <c r="F116" s="49"/>
      <c r="G116" s="49"/>
    </row>
    <row r="117" spans="1:7" ht="14.25">
      <c r="A117" s="52"/>
      <c r="B117" s="45"/>
      <c r="C117" s="46"/>
      <c r="D117" s="47"/>
      <c r="E117" s="48"/>
      <c r="F117" s="49"/>
      <c r="G117" s="49"/>
    </row>
    <row r="118" spans="1:7" ht="14.25">
      <c r="A118" s="52"/>
      <c r="B118" s="45"/>
      <c r="C118" s="46"/>
      <c r="D118" s="47"/>
      <c r="E118" s="48"/>
      <c r="F118" s="49"/>
      <c r="G118" s="49"/>
    </row>
    <row r="119" spans="1:7" ht="14.25">
      <c r="A119" s="52"/>
      <c r="B119" s="45"/>
      <c r="C119" s="46"/>
      <c r="D119" s="47"/>
      <c r="E119" s="48"/>
      <c r="F119" s="49"/>
      <c r="G119" s="49"/>
    </row>
    <row r="120" spans="1:7" ht="14.25">
      <c r="A120" s="52"/>
      <c r="B120" s="55"/>
      <c r="D120" s="47"/>
      <c r="E120" s="48"/>
      <c r="F120" s="49"/>
      <c r="G120" s="49"/>
    </row>
    <row r="121" spans="1:7" ht="14.25">
      <c r="A121" s="52"/>
      <c r="B121" s="56"/>
      <c r="C121" s="57"/>
      <c r="D121" s="58"/>
      <c r="E121" s="59"/>
      <c r="F121" s="60"/>
      <c r="G121" s="60"/>
    </row>
    <row r="122" spans="1:7" ht="14.25">
      <c r="A122" s="52"/>
      <c r="B122" s="56"/>
      <c r="C122" s="57"/>
      <c r="D122" s="58"/>
      <c r="E122" s="59"/>
      <c r="F122" s="60"/>
      <c r="G122" s="60"/>
    </row>
    <row r="123" spans="1:7" ht="15">
      <c r="A123" s="52"/>
      <c r="B123" s="61"/>
      <c r="C123" s="62"/>
      <c r="D123" s="35"/>
      <c r="E123" s="36"/>
      <c r="F123" s="37"/>
      <c r="G123" s="37"/>
    </row>
    <row r="124" spans="1:7" ht="15">
      <c r="A124" s="53"/>
      <c r="B124" s="63"/>
      <c r="C124" s="62"/>
      <c r="D124" s="35"/>
      <c r="E124" s="36"/>
      <c r="F124" s="37"/>
      <c r="G124" s="37"/>
    </row>
    <row r="125" spans="1:7" ht="12.75">
      <c r="A125" s="32"/>
      <c r="B125" s="45"/>
      <c r="C125" s="64"/>
      <c r="D125" s="35"/>
      <c r="E125" s="36"/>
      <c r="F125" s="37"/>
      <c r="G125" s="37"/>
    </row>
    <row r="126" spans="1:7" ht="15">
      <c r="A126" s="21"/>
      <c r="B126" s="39"/>
      <c r="C126" s="65"/>
      <c r="D126" s="28"/>
      <c r="E126" s="29"/>
      <c r="F126" s="30"/>
      <c r="G126" s="30"/>
    </row>
    <row r="127" spans="1:7" ht="15">
      <c r="A127" s="21"/>
      <c r="B127" s="45"/>
      <c r="C127" s="64"/>
      <c r="D127" s="35"/>
      <c r="E127" s="36"/>
      <c r="F127" s="37"/>
      <c r="G127" s="37"/>
    </row>
    <row r="128" spans="1:7" ht="12.75">
      <c r="A128" s="32"/>
      <c r="B128" s="45"/>
      <c r="C128" s="64"/>
      <c r="D128" s="35"/>
      <c r="E128" s="36"/>
      <c r="F128" s="37"/>
      <c r="G128" s="37"/>
    </row>
    <row r="129" spans="1:7" ht="15">
      <c r="A129" s="21"/>
      <c r="B129" s="45"/>
      <c r="C129" s="64"/>
      <c r="D129" s="35"/>
      <c r="E129" s="36"/>
      <c r="F129" s="37"/>
      <c r="G129" s="37"/>
    </row>
    <row r="130" spans="1:7" ht="15">
      <c r="A130" s="21"/>
      <c r="B130" s="45"/>
      <c r="C130" s="64"/>
      <c r="D130" s="35"/>
      <c r="E130" s="36"/>
      <c r="F130" s="37"/>
      <c r="G130" s="37"/>
    </row>
    <row r="131" spans="1:7" ht="15">
      <c r="A131" s="21"/>
      <c r="B131" s="45"/>
      <c r="C131" s="64"/>
      <c r="D131" s="35"/>
      <c r="E131" s="36"/>
      <c r="F131" s="37"/>
      <c r="G131" s="37"/>
    </row>
    <row r="132" spans="1:7" ht="15">
      <c r="A132" s="21"/>
      <c r="B132" s="45"/>
      <c r="C132" s="64"/>
      <c r="D132" s="35"/>
      <c r="E132" s="36"/>
      <c r="F132" s="37"/>
      <c r="G132" s="37"/>
    </row>
    <row r="133" spans="1:7" ht="15">
      <c r="A133" s="21"/>
      <c r="B133" s="45"/>
      <c r="C133" s="64"/>
      <c r="D133" s="35"/>
      <c r="E133" s="36"/>
      <c r="F133" s="37"/>
      <c r="G133" s="37"/>
    </row>
    <row r="134" spans="1:7" ht="15">
      <c r="A134" s="21"/>
      <c r="B134" s="67"/>
      <c r="C134" s="68"/>
      <c r="D134" s="69"/>
      <c r="E134" s="70"/>
      <c r="F134" s="71"/>
      <c r="G134" s="71"/>
    </row>
    <row r="135" spans="1:7" ht="15">
      <c r="A135" s="21"/>
      <c r="B135" s="67"/>
      <c r="C135" s="72"/>
      <c r="D135" s="69"/>
      <c r="E135" s="70"/>
      <c r="F135" s="71"/>
      <c r="G135" s="37"/>
    </row>
    <row r="136" spans="1:7" ht="15">
      <c r="A136" s="21"/>
      <c r="B136" s="67"/>
      <c r="C136" s="72"/>
      <c r="D136" s="69"/>
      <c r="E136" s="70"/>
      <c r="F136" s="71"/>
      <c r="G136" s="71"/>
    </row>
    <row r="137" spans="1:7" ht="15.75">
      <c r="A137" s="120"/>
      <c r="B137" s="67"/>
      <c r="C137" s="68"/>
      <c r="D137" s="69"/>
      <c r="E137" s="70"/>
      <c r="F137" s="71"/>
      <c r="G137" s="60"/>
    </row>
    <row r="138" spans="1:7" ht="12.75">
      <c r="A138" s="32"/>
      <c r="B138" s="67"/>
      <c r="C138" s="68"/>
      <c r="D138" s="69"/>
      <c r="E138" s="70"/>
      <c r="F138" s="71"/>
      <c r="G138" s="60"/>
    </row>
    <row r="139" spans="1:7" ht="12.75">
      <c r="A139" s="32"/>
      <c r="B139" s="67"/>
      <c r="C139" s="68"/>
      <c r="D139" s="69"/>
      <c r="E139" s="70"/>
      <c r="F139" s="71"/>
      <c r="G139" s="60"/>
    </row>
    <row r="140" spans="1:7" ht="12.75">
      <c r="A140" s="32"/>
      <c r="B140" s="67"/>
      <c r="C140" s="68"/>
      <c r="D140" s="69"/>
      <c r="E140" s="70"/>
      <c r="F140" s="71"/>
      <c r="G140" s="60"/>
    </row>
    <row r="141" spans="1:7" ht="12.75">
      <c r="A141" s="32"/>
      <c r="B141" s="67"/>
      <c r="C141" s="68"/>
      <c r="D141" s="69"/>
      <c r="E141" s="70"/>
      <c r="F141" s="71"/>
      <c r="G141" s="60"/>
    </row>
    <row r="142" spans="1:7" ht="12.75">
      <c r="A142" s="32"/>
      <c r="B142" s="67"/>
      <c r="C142" s="68"/>
      <c r="D142" s="69"/>
      <c r="E142" s="70"/>
      <c r="F142" s="71"/>
      <c r="G142" s="60"/>
    </row>
    <row r="143" spans="1:7" ht="12.75">
      <c r="A143" s="32"/>
      <c r="B143" s="67"/>
      <c r="C143" s="68"/>
      <c r="D143" s="69"/>
      <c r="E143" s="70"/>
      <c r="F143" s="71"/>
      <c r="G143" s="60"/>
    </row>
    <row r="144" spans="1:7" ht="12.75">
      <c r="A144" s="32"/>
      <c r="B144" s="67"/>
      <c r="C144" s="68"/>
      <c r="D144" s="69"/>
      <c r="E144" s="70"/>
      <c r="F144" s="71"/>
      <c r="G144" s="60"/>
    </row>
    <row r="145" spans="1:7" ht="12.75">
      <c r="A145" s="32"/>
      <c r="B145" s="67"/>
      <c r="C145" s="68"/>
      <c r="D145" s="69"/>
      <c r="E145" s="70"/>
      <c r="F145" s="71"/>
      <c r="G145" s="60"/>
    </row>
    <row r="146" spans="1:7" ht="12.75">
      <c r="A146" s="32"/>
      <c r="B146" s="67"/>
      <c r="C146" s="68"/>
      <c r="D146" s="69"/>
      <c r="E146" s="70"/>
      <c r="F146" s="71"/>
      <c r="G146" s="60"/>
    </row>
    <row r="147" spans="1:7" ht="12.75">
      <c r="A147" s="32"/>
      <c r="B147" s="67"/>
      <c r="C147" s="68"/>
      <c r="D147" s="69"/>
      <c r="E147" s="70"/>
      <c r="F147" s="71"/>
      <c r="G147" s="60"/>
    </row>
    <row r="148" spans="1:7" ht="12.75">
      <c r="A148" s="32"/>
      <c r="B148" s="67"/>
      <c r="C148" s="68"/>
      <c r="D148" s="69"/>
      <c r="E148" s="70"/>
      <c r="F148" s="71"/>
      <c r="G148" s="60"/>
    </row>
    <row r="149" spans="1:7" ht="15">
      <c r="A149" s="32"/>
      <c r="B149" s="61"/>
      <c r="C149" s="62"/>
      <c r="D149" s="35"/>
      <c r="E149" s="36"/>
      <c r="F149" s="37"/>
      <c r="G149" s="37"/>
    </row>
    <row r="150" spans="1:7" ht="15">
      <c r="A150" s="32"/>
      <c r="B150" s="63"/>
      <c r="C150" s="62"/>
      <c r="D150" s="35"/>
      <c r="E150" s="36"/>
      <c r="F150" s="37"/>
      <c r="G150" s="37"/>
    </row>
    <row r="151" spans="1:7" ht="12.75">
      <c r="A151" s="32"/>
      <c r="B151" s="45"/>
      <c r="C151" s="64"/>
      <c r="D151" s="35"/>
      <c r="E151" s="36"/>
      <c r="F151" s="37"/>
      <c r="G151" s="37"/>
    </row>
    <row r="152" spans="1:7" ht="12.75">
      <c r="A152" s="32"/>
      <c r="B152" s="45"/>
      <c r="C152" s="64"/>
      <c r="D152" s="35"/>
      <c r="E152" s="36"/>
      <c r="F152" s="37"/>
      <c r="G152" s="37"/>
    </row>
    <row r="153" spans="1:7" ht="12.75">
      <c r="A153" s="32"/>
      <c r="B153" s="45"/>
      <c r="C153" s="64"/>
      <c r="D153" s="35"/>
      <c r="E153" s="36"/>
      <c r="F153" s="37"/>
      <c r="G153" s="37"/>
    </row>
    <row r="154" spans="1:7" ht="12.75">
      <c r="A154" s="32"/>
      <c r="B154" s="45"/>
      <c r="C154" s="64"/>
      <c r="D154" s="35"/>
      <c r="E154" s="36"/>
      <c r="F154" s="37"/>
      <c r="G154" s="37"/>
    </row>
    <row r="155" spans="1:7" ht="12.75">
      <c r="A155" s="32"/>
      <c r="B155" s="45"/>
      <c r="C155" s="64"/>
      <c r="D155" s="35"/>
      <c r="E155" s="36"/>
      <c r="F155" s="37"/>
      <c r="G155" s="37"/>
    </row>
    <row r="156" spans="1:7" ht="12.75">
      <c r="A156" s="32"/>
      <c r="B156" s="45"/>
      <c r="C156" s="64"/>
      <c r="D156" s="35"/>
      <c r="E156" s="36"/>
      <c r="F156" s="37"/>
      <c r="G156" s="37"/>
    </row>
    <row r="157" spans="1:7" ht="12.75">
      <c r="A157" s="32"/>
      <c r="B157" s="45"/>
      <c r="C157" s="64"/>
      <c r="D157" s="35"/>
      <c r="E157" s="36"/>
      <c r="F157" s="37"/>
      <c r="G157" s="37"/>
    </row>
    <row r="158" spans="1:7" ht="12.75">
      <c r="A158" s="32"/>
      <c r="B158" s="45"/>
      <c r="C158" s="64"/>
      <c r="D158" s="35"/>
      <c r="E158" s="36"/>
      <c r="F158" s="37"/>
      <c r="G158" s="37"/>
    </row>
    <row r="159" spans="1:7" ht="12.75">
      <c r="A159" s="32"/>
      <c r="B159" s="45"/>
      <c r="C159" s="64"/>
      <c r="D159" s="35"/>
      <c r="E159" s="36"/>
      <c r="F159" s="37"/>
      <c r="G159" s="37"/>
    </row>
    <row r="160" spans="1:7" ht="12.75">
      <c r="A160" s="32"/>
      <c r="B160" s="67"/>
      <c r="C160" s="68"/>
      <c r="D160" s="69"/>
      <c r="E160" s="70"/>
      <c r="F160" s="71"/>
      <c r="G160" s="71"/>
    </row>
    <row r="161" spans="1:7" ht="12.75">
      <c r="A161" s="32"/>
      <c r="B161" s="67"/>
      <c r="C161" s="72"/>
      <c r="D161" s="69"/>
      <c r="E161" s="70"/>
      <c r="F161" s="71"/>
      <c r="G161" s="37"/>
    </row>
    <row r="162" spans="1:7" ht="12.75">
      <c r="A162" s="32"/>
      <c r="B162" s="67"/>
      <c r="C162" s="72"/>
      <c r="D162" s="69"/>
      <c r="E162" s="70"/>
      <c r="F162" s="71"/>
      <c r="G162" s="71"/>
    </row>
    <row r="163" spans="1:7" ht="12.75">
      <c r="A163" s="32"/>
      <c r="B163" s="67"/>
      <c r="C163" s="72"/>
      <c r="D163" s="69"/>
      <c r="E163" s="70"/>
      <c r="F163" s="71"/>
      <c r="G163" s="37"/>
    </row>
    <row r="164" spans="1:7" ht="12.75">
      <c r="A164" s="32"/>
      <c r="B164" s="67"/>
      <c r="C164" s="72"/>
      <c r="D164" s="69"/>
      <c r="E164" s="70"/>
      <c r="F164" s="71"/>
      <c r="G164" s="71"/>
    </row>
    <row r="165" spans="1:7" ht="12.75">
      <c r="A165" s="32"/>
      <c r="B165" s="67"/>
      <c r="C165" s="72"/>
      <c r="D165" s="69"/>
      <c r="E165" s="70"/>
      <c r="F165" s="71"/>
      <c r="G165" s="37"/>
    </row>
    <row r="166" spans="1:7" ht="12.75">
      <c r="A166" s="32"/>
      <c r="B166" s="67"/>
      <c r="C166" s="72"/>
      <c r="D166" s="69"/>
      <c r="E166" s="70"/>
      <c r="F166" s="71"/>
      <c r="G166" s="71"/>
    </row>
    <row r="167" spans="1:7" ht="12.75">
      <c r="A167" s="32"/>
      <c r="B167" s="67"/>
      <c r="C167" s="72"/>
      <c r="D167" s="69"/>
      <c r="E167" s="70"/>
      <c r="F167" s="71"/>
      <c r="G167" s="71"/>
    </row>
    <row r="168" spans="1:7" ht="12.75">
      <c r="A168" s="32"/>
      <c r="B168" s="67"/>
      <c r="C168" s="68"/>
      <c r="D168" s="69"/>
      <c r="E168" s="70"/>
      <c r="F168" s="71"/>
      <c r="G168" s="60"/>
    </row>
    <row r="169" spans="1:7" ht="12.75">
      <c r="A169" s="32"/>
      <c r="B169" s="67"/>
      <c r="C169" s="68"/>
      <c r="D169" s="69"/>
      <c r="E169" s="70"/>
      <c r="F169" s="71"/>
      <c r="G169" s="60"/>
    </row>
    <row r="170" spans="1:7" ht="15">
      <c r="A170" s="32"/>
      <c r="B170" s="74"/>
      <c r="C170" s="75"/>
      <c r="D170" s="69"/>
      <c r="E170" s="70"/>
      <c r="F170" s="71"/>
      <c r="G170" s="71"/>
    </row>
    <row r="171" spans="1:7" ht="12.75">
      <c r="A171" s="32"/>
      <c r="B171" s="76"/>
      <c r="C171" s="77"/>
      <c r="D171" s="69"/>
      <c r="E171" s="70"/>
      <c r="F171" s="71"/>
      <c r="G171" s="71"/>
    </row>
    <row r="172" spans="1:7" ht="12.75">
      <c r="A172" s="32"/>
      <c r="B172" s="45"/>
      <c r="C172" s="64"/>
      <c r="D172" s="35"/>
      <c r="E172" s="36"/>
      <c r="F172" s="37"/>
      <c r="G172" s="37"/>
    </row>
    <row r="173" spans="1:7" ht="12.75">
      <c r="A173" s="32"/>
      <c r="B173" s="45"/>
      <c r="C173" s="64"/>
      <c r="D173" s="35"/>
      <c r="E173" s="36"/>
      <c r="F173" s="37"/>
      <c r="G173" s="37"/>
    </row>
    <row r="174" spans="1:7" ht="12.75">
      <c r="A174" s="32"/>
      <c r="B174" s="45"/>
      <c r="C174" s="64"/>
      <c r="D174" s="35"/>
      <c r="E174" s="36"/>
      <c r="F174" s="37"/>
      <c r="G174" s="37"/>
    </row>
    <row r="175" spans="1:7" ht="12.75">
      <c r="A175" s="32"/>
      <c r="B175" s="45"/>
      <c r="C175" s="64"/>
      <c r="D175" s="35"/>
      <c r="E175" s="36"/>
      <c r="F175" s="37"/>
      <c r="G175" s="37"/>
    </row>
    <row r="176" spans="1:7" ht="12.75">
      <c r="A176" s="32"/>
      <c r="B176" s="45"/>
      <c r="C176" s="64"/>
      <c r="D176" s="35"/>
      <c r="E176" s="36"/>
      <c r="F176" s="37"/>
      <c r="G176" s="37"/>
    </row>
    <row r="177" spans="1:7" ht="12.75">
      <c r="A177" s="32"/>
      <c r="B177" s="45"/>
      <c r="C177" s="64"/>
      <c r="D177" s="35"/>
      <c r="E177" s="36"/>
      <c r="F177" s="37"/>
      <c r="G177" s="37"/>
    </row>
    <row r="178" spans="1:7" ht="12.75">
      <c r="A178" s="32"/>
      <c r="B178" s="45"/>
      <c r="C178" s="64"/>
      <c r="D178" s="35"/>
      <c r="E178" s="36"/>
      <c r="F178" s="37"/>
      <c r="G178" s="37"/>
    </row>
    <row r="179" spans="1:7" ht="12.75">
      <c r="A179" s="53"/>
      <c r="B179" s="67"/>
      <c r="C179" s="68"/>
      <c r="D179" s="69"/>
      <c r="E179" s="70"/>
      <c r="F179" s="71"/>
      <c r="G179" s="60"/>
    </row>
    <row r="180" spans="1:7" ht="12.75">
      <c r="A180" s="53"/>
      <c r="B180" s="45"/>
      <c r="C180" s="109"/>
      <c r="D180" s="57"/>
      <c r="E180" s="174"/>
      <c r="F180" s="107"/>
      <c r="G180" s="110"/>
    </row>
    <row r="181" spans="1:7" ht="12.75">
      <c r="A181" s="53"/>
      <c r="B181" s="45"/>
      <c r="C181" s="109"/>
      <c r="D181" s="57"/>
      <c r="E181" s="174"/>
      <c r="F181" s="107"/>
      <c r="G181" s="110"/>
    </row>
    <row r="182" spans="1:7" ht="12.75">
      <c r="A182" s="53"/>
      <c r="B182" s="45"/>
      <c r="C182" s="109"/>
      <c r="D182" s="57"/>
      <c r="E182" s="174"/>
      <c r="F182" s="107"/>
      <c r="G182" s="110"/>
    </row>
    <row r="183" spans="1:7" ht="12.75">
      <c r="A183" s="53"/>
      <c r="B183" s="45"/>
      <c r="C183" s="109"/>
      <c r="D183" s="57"/>
      <c r="E183" s="174"/>
      <c r="F183" s="107"/>
      <c r="G183" s="110"/>
    </row>
    <row r="184" spans="1:7" ht="12.75">
      <c r="A184" s="53"/>
      <c r="B184" s="45"/>
      <c r="C184" s="109"/>
      <c r="D184" s="57"/>
      <c r="E184" s="174"/>
      <c r="F184" s="107"/>
      <c r="G184" s="110"/>
    </row>
    <row r="185" spans="1:7" ht="12.75">
      <c r="A185" s="53"/>
      <c r="B185" s="45"/>
      <c r="C185" s="109"/>
      <c r="D185" s="57"/>
      <c r="E185" s="174"/>
      <c r="F185" s="107"/>
      <c r="G185" s="110"/>
    </row>
    <row r="186" spans="1:7" ht="12.75">
      <c r="A186" s="53"/>
      <c r="B186" s="45"/>
      <c r="C186" s="109"/>
      <c r="D186" s="57"/>
      <c r="E186" s="174"/>
      <c r="F186" s="107"/>
      <c r="G186" s="110"/>
    </row>
    <row r="187" spans="1:7" ht="12.75">
      <c r="A187" s="32"/>
      <c r="B187" s="67"/>
      <c r="C187" s="98"/>
      <c r="D187" s="38"/>
      <c r="E187" s="87"/>
      <c r="F187" s="94"/>
      <c r="G187" s="94"/>
    </row>
    <row r="188" spans="1:7" ht="12.75">
      <c r="A188" s="32"/>
      <c r="B188" s="63"/>
      <c r="C188" s="51"/>
      <c r="D188" s="54"/>
      <c r="E188" s="174"/>
      <c r="F188" s="36"/>
      <c r="G188" s="111"/>
    </row>
    <row r="189" spans="1:7" ht="12.75">
      <c r="A189" s="32"/>
      <c r="B189" s="67"/>
      <c r="C189" s="98"/>
      <c r="D189" s="38"/>
      <c r="E189" s="87"/>
      <c r="F189" s="94"/>
      <c r="G189" s="94"/>
    </row>
    <row r="190" spans="1:7" ht="12.75">
      <c r="A190" s="32"/>
      <c r="B190" s="67"/>
      <c r="C190" s="98"/>
      <c r="D190" s="38"/>
      <c r="E190" s="87"/>
      <c r="F190" s="94"/>
      <c r="G190" s="94"/>
    </row>
    <row r="191" spans="1:7" ht="12.75">
      <c r="A191" s="32"/>
      <c r="B191" s="67"/>
      <c r="C191" s="98"/>
      <c r="D191" s="38"/>
      <c r="E191" s="87"/>
      <c r="F191" s="94"/>
      <c r="G191" s="94"/>
    </row>
    <row r="192" spans="1:7" ht="12.75">
      <c r="A192" s="32"/>
      <c r="B192" s="67"/>
      <c r="C192" s="98"/>
      <c r="D192" s="38"/>
      <c r="E192" s="87"/>
      <c r="F192" s="94"/>
      <c r="G192" s="94"/>
    </row>
    <row r="193" spans="1:7" ht="12.75">
      <c r="A193" s="32"/>
      <c r="B193" s="67"/>
      <c r="C193" s="98"/>
      <c r="D193" s="38"/>
      <c r="E193" s="87"/>
      <c r="F193" s="94"/>
      <c r="G193" s="94"/>
    </row>
    <row r="194" spans="1:7" ht="12.75">
      <c r="A194" s="32"/>
      <c r="B194" s="67"/>
      <c r="C194" s="98"/>
      <c r="D194" s="38"/>
      <c r="E194" s="102"/>
      <c r="F194" s="94"/>
      <c r="G194" s="94"/>
    </row>
    <row r="195" spans="1:7" ht="12.75">
      <c r="A195" s="32"/>
      <c r="B195" s="67"/>
      <c r="C195" s="98"/>
      <c r="D195" s="38"/>
      <c r="E195" s="102"/>
      <c r="F195" s="94"/>
      <c r="G195" s="94"/>
    </row>
    <row r="196" spans="1:7" ht="12.75">
      <c r="A196" s="32"/>
      <c r="B196" s="67"/>
      <c r="C196" s="98"/>
      <c r="D196" s="38"/>
      <c r="E196" s="87"/>
      <c r="F196" s="94"/>
      <c r="G196" s="94"/>
    </row>
    <row r="197" spans="1:7" ht="12.75">
      <c r="A197" s="32"/>
      <c r="B197" s="67"/>
      <c r="C197" s="98"/>
      <c r="D197" s="38"/>
      <c r="E197" s="102"/>
      <c r="F197" s="94"/>
      <c r="G197" s="94"/>
    </row>
    <row r="198" spans="1:7" ht="12.75">
      <c r="A198" s="32"/>
      <c r="B198" s="67"/>
      <c r="C198" s="98"/>
      <c r="D198" s="38"/>
      <c r="E198" s="87"/>
      <c r="F198" s="94"/>
      <c r="G198" s="94"/>
    </row>
    <row r="199" spans="1:7" ht="12.75">
      <c r="A199" s="32"/>
      <c r="B199" s="67"/>
      <c r="C199" s="98"/>
      <c r="D199" s="38"/>
      <c r="E199" s="87"/>
      <c r="F199" s="94"/>
      <c r="G199" s="94"/>
    </row>
    <row r="200" spans="1:7" ht="12.75">
      <c r="A200" s="32"/>
      <c r="B200" s="67"/>
      <c r="C200" s="98"/>
      <c r="D200" s="38"/>
      <c r="E200" s="102"/>
      <c r="F200" s="94"/>
      <c r="G200" s="94"/>
    </row>
    <row r="201" spans="1:7" ht="12.75">
      <c r="A201" s="32"/>
      <c r="B201" s="67"/>
      <c r="C201" s="98"/>
      <c r="D201" s="38"/>
      <c r="E201" s="102"/>
      <c r="F201" s="94"/>
      <c r="G201" s="94"/>
    </row>
    <row r="202" spans="1:7" ht="12.75">
      <c r="A202" s="32"/>
      <c r="B202" s="67"/>
      <c r="C202" s="98"/>
      <c r="D202" s="38"/>
      <c r="E202" s="102"/>
      <c r="F202" s="94"/>
      <c r="G202" s="94"/>
    </row>
    <row r="203" spans="1:7" ht="12.75">
      <c r="A203" s="32"/>
      <c r="B203" s="67"/>
      <c r="C203" s="98"/>
      <c r="D203" s="38"/>
      <c r="E203" s="102"/>
      <c r="F203" s="94"/>
      <c r="G203" s="94"/>
    </row>
    <row r="204" spans="1:7" ht="12.75">
      <c r="A204" s="32"/>
      <c r="B204" s="67"/>
      <c r="C204" s="86"/>
      <c r="D204" s="38"/>
      <c r="E204" s="87"/>
      <c r="F204" s="94"/>
      <c r="G204" s="94"/>
    </row>
    <row r="205" spans="1:7" ht="12.75">
      <c r="A205" s="32"/>
      <c r="B205" s="67"/>
      <c r="C205" s="86"/>
      <c r="D205" s="38"/>
      <c r="E205" s="87"/>
      <c r="F205" s="94"/>
      <c r="G205" s="94"/>
    </row>
    <row r="206" spans="1:7" ht="12.75">
      <c r="A206" s="32"/>
      <c r="B206" s="67"/>
      <c r="C206" s="86"/>
      <c r="D206" s="38"/>
      <c r="E206" s="87"/>
      <c r="F206" s="94"/>
      <c r="G206" s="94"/>
    </row>
    <row r="207" spans="1:7" ht="12.75">
      <c r="A207" s="32"/>
      <c r="B207" s="67"/>
      <c r="C207" s="98"/>
      <c r="D207" s="38"/>
      <c r="E207" s="102"/>
      <c r="F207" s="94"/>
      <c r="G207" s="94"/>
    </row>
    <row r="208" spans="1:7" ht="12.75">
      <c r="A208" s="32"/>
      <c r="B208" s="67"/>
      <c r="C208" s="86"/>
      <c r="D208" s="38"/>
      <c r="E208" s="87"/>
      <c r="F208" s="94"/>
      <c r="G208" s="94"/>
    </row>
    <row r="209" spans="1:7" ht="12.75">
      <c r="A209" s="32"/>
      <c r="B209" s="67"/>
      <c r="C209" s="98"/>
      <c r="D209" s="38"/>
      <c r="E209" s="87"/>
      <c r="F209" s="94"/>
      <c r="G209" s="94"/>
    </row>
    <row r="210" spans="1:7" ht="12.75">
      <c r="A210" s="32"/>
      <c r="B210" s="67"/>
      <c r="C210" s="98"/>
      <c r="D210" s="38"/>
      <c r="E210" s="87"/>
      <c r="F210" s="94"/>
      <c r="G210" s="94"/>
    </row>
    <row r="211" spans="1:7" ht="12.75">
      <c r="A211" s="32"/>
      <c r="B211" s="67"/>
      <c r="C211" s="98"/>
      <c r="D211" s="38"/>
      <c r="E211" s="87"/>
      <c r="F211" s="94"/>
      <c r="G211" s="94"/>
    </row>
    <row r="212" spans="1:7" ht="12.75">
      <c r="A212" s="32"/>
      <c r="B212" s="67"/>
      <c r="C212" s="98"/>
      <c r="D212" s="38"/>
      <c r="E212" s="102"/>
      <c r="F212" s="94"/>
      <c r="G212" s="94"/>
    </row>
    <row r="213" spans="1:7" ht="12.75">
      <c r="A213" s="32"/>
      <c r="B213" s="67"/>
      <c r="C213" s="98"/>
      <c r="D213" s="38"/>
      <c r="E213" s="102"/>
      <c r="F213" s="94"/>
      <c r="G213" s="94"/>
    </row>
    <row r="214" spans="1:7" ht="12.75">
      <c r="A214" s="32"/>
      <c r="B214" s="67"/>
      <c r="C214" s="98"/>
      <c r="D214" s="38"/>
      <c r="E214" s="102"/>
      <c r="F214" s="94"/>
      <c r="G214" s="94"/>
    </row>
    <row r="215" spans="1:7" ht="12.75">
      <c r="A215" s="32"/>
      <c r="B215" s="67"/>
      <c r="C215" s="98"/>
      <c r="D215" s="38"/>
      <c r="E215" s="102"/>
      <c r="F215" s="94"/>
      <c r="G215" s="94"/>
    </row>
    <row r="216" spans="1:7" ht="12.75">
      <c r="A216" s="32"/>
      <c r="B216" s="67"/>
      <c r="C216" s="98"/>
      <c r="D216" s="38"/>
      <c r="E216" s="102"/>
      <c r="F216" s="94"/>
      <c r="G216" s="94"/>
    </row>
    <row r="217" spans="1:7" ht="12.75">
      <c r="A217" s="32"/>
      <c r="B217" s="67"/>
      <c r="C217" s="98"/>
      <c r="D217" s="38"/>
      <c r="E217" s="102"/>
      <c r="F217" s="94"/>
      <c r="G217" s="94"/>
    </row>
    <row r="218" spans="1:7" ht="12.75">
      <c r="A218" s="32"/>
      <c r="B218" s="67"/>
      <c r="C218" s="86"/>
      <c r="D218" s="38"/>
      <c r="E218" s="87"/>
      <c r="F218" s="94"/>
      <c r="G218" s="94"/>
    </row>
    <row r="219" spans="1:7" ht="12.75">
      <c r="A219" s="32"/>
      <c r="B219" s="67"/>
      <c r="C219" s="98"/>
      <c r="D219" s="38"/>
      <c r="E219" s="87"/>
      <c r="F219" s="94"/>
      <c r="G219" s="94"/>
    </row>
    <row r="220" spans="1:7" ht="12.75">
      <c r="A220" s="53"/>
      <c r="B220" s="45"/>
      <c r="C220" s="109"/>
      <c r="D220" s="57"/>
      <c r="E220" s="174"/>
      <c r="F220" s="107"/>
      <c r="G220" s="110"/>
    </row>
    <row r="221" spans="1:7" ht="12.75">
      <c r="A221" s="53"/>
      <c r="B221" s="45"/>
      <c r="C221" s="109"/>
      <c r="D221" s="57"/>
      <c r="E221" s="174"/>
      <c r="F221" s="107"/>
      <c r="G221" s="110"/>
    </row>
    <row r="222" spans="1:7" ht="12.75">
      <c r="A222" s="53"/>
      <c r="B222" s="45"/>
      <c r="C222" s="109"/>
      <c r="D222" s="57"/>
      <c r="E222" s="174"/>
      <c r="F222" s="107"/>
      <c r="G222" s="110"/>
    </row>
    <row r="223" spans="1:7" ht="12.75">
      <c r="A223" s="53"/>
      <c r="B223" s="45"/>
      <c r="C223" s="109"/>
      <c r="D223" s="57"/>
      <c r="E223" s="174"/>
      <c r="F223" s="107"/>
      <c r="G223" s="110"/>
    </row>
    <row r="224" spans="1:7" ht="12.75">
      <c r="A224" s="53"/>
      <c r="B224" s="45"/>
      <c r="C224" s="109"/>
      <c r="D224" s="57"/>
      <c r="E224" s="174"/>
      <c r="F224" s="107"/>
      <c r="G224" s="110"/>
    </row>
    <row r="225" spans="1:7" ht="12.75">
      <c r="A225" s="32"/>
      <c r="B225" s="63"/>
      <c r="C225" s="51"/>
      <c r="D225" s="54"/>
      <c r="E225" s="174"/>
      <c r="F225" s="36"/>
      <c r="G225" s="111"/>
    </row>
    <row r="226" spans="1:7" ht="15.75">
      <c r="A226" s="21"/>
      <c r="B226" s="115"/>
      <c r="C226" s="116"/>
      <c r="D226" s="117"/>
      <c r="E226" s="175"/>
      <c r="F226" s="118"/>
      <c r="G226" s="119"/>
    </row>
    <row r="227" spans="1:7" ht="12.75">
      <c r="A227" s="32"/>
      <c r="B227" s="63"/>
      <c r="C227" s="51"/>
      <c r="D227" s="54"/>
      <c r="E227" s="174"/>
      <c r="F227" s="36"/>
      <c r="G227" s="111"/>
    </row>
    <row r="228" spans="1:7" ht="12.75">
      <c r="A228" s="32"/>
      <c r="B228" s="67"/>
      <c r="C228" s="86"/>
      <c r="D228" s="38"/>
      <c r="E228" s="87"/>
      <c r="F228" s="94"/>
      <c r="G228" s="94"/>
    </row>
    <row r="229" spans="1:7" ht="12.75">
      <c r="A229" s="32"/>
      <c r="B229" s="67"/>
      <c r="C229" s="86"/>
      <c r="D229" s="38"/>
      <c r="E229" s="87"/>
      <c r="F229" s="94"/>
      <c r="G229" s="94"/>
    </row>
    <row r="230" spans="1:7" ht="12.75">
      <c r="A230" s="32"/>
      <c r="B230" s="67"/>
      <c r="C230" s="86"/>
      <c r="D230" s="38"/>
      <c r="E230" s="87"/>
      <c r="F230" s="94"/>
      <c r="G230" s="94"/>
    </row>
    <row r="231" spans="1:7" ht="12.75">
      <c r="A231" s="32"/>
      <c r="B231" s="67"/>
      <c r="C231" s="86"/>
      <c r="D231" s="38"/>
      <c r="E231" s="87"/>
      <c r="F231" s="94"/>
      <c r="G231" s="94"/>
    </row>
    <row r="232" spans="1:7" ht="12.75">
      <c r="A232" s="32"/>
      <c r="B232" s="67"/>
      <c r="C232" s="86"/>
      <c r="D232" s="38"/>
      <c r="E232" s="87"/>
      <c r="F232" s="94"/>
      <c r="G232" s="94"/>
    </row>
    <row r="233" spans="1:7" ht="12.75">
      <c r="A233" s="32"/>
      <c r="B233" s="67"/>
      <c r="C233" s="86"/>
      <c r="D233" s="38"/>
      <c r="E233" s="87"/>
      <c r="F233" s="94"/>
      <c r="G233" s="94"/>
    </row>
    <row r="234" spans="1:7" ht="12.75">
      <c r="A234" s="32"/>
      <c r="B234" s="67"/>
      <c r="C234" s="86"/>
      <c r="D234" s="38"/>
      <c r="E234" s="87"/>
      <c r="F234" s="94"/>
      <c r="G234" s="94"/>
    </row>
    <row r="235" spans="1:7" ht="12.75">
      <c r="A235" s="32"/>
      <c r="B235" s="67"/>
      <c r="C235" s="86"/>
      <c r="D235" s="38"/>
      <c r="E235" s="87"/>
      <c r="F235" s="94"/>
      <c r="G235" s="94"/>
    </row>
    <row r="236" spans="1:7" ht="12.75">
      <c r="A236" s="32"/>
      <c r="B236" s="67"/>
      <c r="C236" s="86"/>
      <c r="D236" s="38"/>
      <c r="E236" s="87"/>
      <c r="F236" s="94"/>
      <c r="G236" s="94"/>
    </row>
    <row r="237" spans="1:7" ht="12.75">
      <c r="A237" s="32"/>
      <c r="B237" s="67"/>
      <c r="C237" s="86"/>
      <c r="D237" s="38"/>
      <c r="E237" s="87"/>
      <c r="F237" s="94"/>
      <c r="G237" s="94"/>
    </row>
    <row r="238" spans="1:7" ht="12.75">
      <c r="A238" s="32"/>
      <c r="B238" s="67"/>
      <c r="C238" s="86"/>
      <c r="D238" s="38"/>
      <c r="E238" s="87"/>
      <c r="F238" s="94"/>
      <c r="G238" s="94"/>
    </row>
    <row r="239" spans="1:7" ht="12.75">
      <c r="A239" s="32"/>
      <c r="B239" s="67"/>
      <c r="C239" s="86"/>
      <c r="D239" s="38"/>
      <c r="E239" s="87"/>
      <c r="F239" s="94"/>
      <c r="G239" s="94"/>
    </row>
    <row r="240" spans="1:7" ht="12.75">
      <c r="A240" s="123"/>
      <c r="B240" s="124"/>
      <c r="C240" s="125"/>
      <c r="D240" s="126"/>
      <c r="E240" s="176"/>
      <c r="F240" s="187"/>
      <c r="G240" s="187"/>
    </row>
    <row r="241" spans="1:7" ht="12.75">
      <c r="A241" s="53"/>
      <c r="B241" s="45"/>
      <c r="C241" s="93"/>
      <c r="D241" s="38"/>
      <c r="E241" s="87"/>
      <c r="F241" s="94"/>
      <c r="G241" s="94"/>
    </row>
    <row r="242" spans="1:7" ht="12.75">
      <c r="A242" s="123"/>
      <c r="B242" s="124"/>
      <c r="C242" s="125"/>
      <c r="D242" s="126"/>
      <c r="E242" s="176"/>
      <c r="F242" s="187"/>
      <c r="G242" s="187"/>
    </row>
    <row r="243" spans="1:7" ht="12.75">
      <c r="A243" s="53"/>
      <c r="B243" s="45"/>
      <c r="C243" s="93"/>
      <c r="D243" s="38"/>
      <c r="E243" s="87"/>
      <c r="F243" s="94"/>
      <c r="G243" s="94"/>
    </row>
    <row r="244" spans="1:7" ht="12.75">
      <c r="A244" s="32"/>
      <c r="B244" s="67"/>
      <c r="C244" s="86"/>
      <c r="D244" s="38"/>
      <c r="E244" s="87"/>
      <c r="F244" s="94"/>
      <c r="G244" s="94"/>
    </row>
    <row r="245" spans="1:7" ht="12.75">
      <c r="A245" s="32"/>
      <c r="B245" s="67"/>
      <c r="C245" s="86"/>
      <c r="D245" s="38"/>
      <c r="E245" s="87"/>
      <c r="F245" s="94"/>
      <c r="G245" s="94"/>
    </row>
    <row r="246" spans="1:7" ht="12.75">
      <c r="A246" s="32"/>
      <c r="B246" s="67"/>
      <c r="C246" s="86"/>
      <c r="D246" s="38"/>
      <c r="E246" s="87"/>
      <c r="F246" s="94"/>
      <c r="G246" s="94"/>
    </row>
    <row r="247" spans="1:7" ht="12.75">
      <c r="A247" s="32"/>
      <c r="B247" s="67"/>
      <c r="C247" s="86"/>
      <c r="D247" s="38"/>
      <c r="E247" s="87"/>
      <c r="F247" s="94"/>
      <c r="G247" s="94"/>
    </row>
    <row r="248" spans="1:7" ht="12.75">
      <c r="A248" s="32"/>
      <c r="B248" s="67"/>
      <c r="C248" s="86"/>
      <c r="D248" s="38"/>
      <c r="E248" s="87"/>
      <c r="F248" s="94"/>
      <c r="G248" s="94"/>
    </row>
    <row r="249" spans="1:7" ht="12.75">
      <c r="A249" s="32"/>
      <c r="B249" s="67"/>
      <c r="C249" s="88"/>
      <c r="D249" s="38"/>
      <c r="E249" s="87"/>
      <c r="F249" s="94"/>
      <c r="G249" s="94"/>
    </row>
    <row r="250" spans="1:7" ht="12.75">
      <c r="A250" s="32"/>
      <c r="B250" s="67"/>
      <c r="C250" s="86"/>
      <c r="D250" s="38"/>
      <c r="E250" s="87"/>
      <c r="F250" s="94"/>
      <c r="G250" s="94"/>
    </row>
    <row r="251" spans="1:7" ht="12.75">
      <c r="A251" s="32"/>
      <c r="B251" s="67"/>
      <c r="C251" s="86"/>
      <c r="D251" s="38"/>
      <c r="E251" s="87"/>
      <c r="F251" s="94"/>
      <c r="G251" s="94"/>
    </row>
    <row r="252" spans="1:7" ht="12.75">
      <c r="A252" s="32"/>
      <c r="B252" s="67"/>
      <c r="C252" s="86"/>
      <c r="D252" s="38"/>
      <c r="E252" s="87"/>
      <c r="F252" s="94"/>
      <c r="G252" s="94"/>
    </row>
    <row r="253" spans="1:7" ht="12.75">
      <c r="A253" s="32"/>
      <c r="B253" s="67"/>
      <c r="C253" s="86"/>
      <c r="D253" s="38"/>
      <c r="E253" s="87"/>
      <c r="F253" s="94"/>
      <c r="G253" s="94"/>
    </row>
    <row r="254" spans="1:7" ht="12.75">
      <c r="A254" s="53"/>
      <c r="B254" s="45"/>
      <c r="C254" s="93"/>
      <c r="D254" s="38"/>
      <c r="E254" s="87"/>
      <c r="F254" s="94"/>
      <c r="G254" s="94"/>
    </row>
    <row r="255" spans="1:7" ht="12.75">
      <c r="A255" s="32"/>
      <c r="B255" s="67"/>
      <c r="C255" s="86"/>
      <c r="D255" s="38"/>
      <c r="E255" s="87"/>
      <c r="F255" s="94"/>
      <c r="G255" s="94"/>
    </row>
    <row r="256" spans="1:7" ht="12.75">
      <c r="A256" s="53"/>
      <c r="B256" s="45"/>
      <c r="C256" s="93"/>
      <c r="D256" s="38"/>
      <c r="E256" s="87"/>
      <c r="F256" s="94"/>
      <c r="G256" s="94"/>
    </row>
    <row r="257" spans="1:7" ht="12.75">
      <c r="A257" s="53"/>
      <c r="B257" s="45"/>
      <c r="C257" s="93"/>
      <c r="D257" s="38"/>
      <c r="E257" s="87"/>
      <c r="F257" s="94"/>
      <c r="G257" s="94"/>
    </row>
    <row r="258" spans="1:7" ht="12.75">
      <c r="A258" s="32"/>
      <c r="B258" s="67"/>
      <c r="C258" s="86"/>
      <c r="D258" s="38"/>
      <c r="E258" s="87"/>
      <c r="F258" s="94"/>
      <c r="G258" s="94"/>
    </row>
    <row r="259" spans="1:7" ht="12.75">
      <c r="A259" s="32"/>
      <c r="B259" s="67"/>
      <c r="C259" s="86"/>
      <c r="D259" s="38"/>
      <c r="E259" s="87"/>
      <c r="F259" s="94"/>
      <c r="G259" s="94"/>
    </row>
    <row r="260" spans="1:7" ht="12.75">
      <c r="A260" s="32"/>
      <c r="B260" s="67"/>
      <c r="C260" s="86"/>
      <c r="D260" s="38"/>
      <c r="E260" s="87"/>
      <c r="F260" s="94"/>
      <c r="G260" s="94"/>
    </row>
    <row r="261" spans="1:7" ht="12.75">
      <c r="A261" s="32"/>
      <c r="B261" s="67"/>
      <c r="C261" s="86"/>
      <c r="D261" s="38"/>
      <c r="E261" s="87"/>
      <c r="F261" s="94"/>
      <c r="G261" s="94"/>
    </row>
    <row r="262" spans="1:7" ht="12.75">
      <c r="A262" s="32"/>
      <c r="B262" s="67"/>
      <c r="C262" s="86"/>
      <c r="D262" s="38"/>
      <c r="E262" s="87"/>
      <c r="F262" s="94"/>
      <c r="G262" s="94"/>
    </row>
    <row r="263" spans="1:7" ht="12.75">
      <c r="A263" s="32"/>
      <c r="B263" s="67"/>
      <c r="C263" s="86"/>
      <c r="D263" s="38"/>
      <c r="E263" s="87"/>
      <c r="F263" s="94"/>
      <c r="G263" s="94"/>
    </row>
    <row r="264" spans="1:7" ht="12.75">
      <c r="A264" s="32"/>
      <c r="B264" s="67"/>
      <c r="C264" s="86"/>
      <c r="D264" s="38"/>
      <c r="E264" s="87"/>
      <c r="F264" s="94"/>
      <c r="G264" s="94"/>
    </row>
    <row r="265" spans="1:7" ht="12.75">
      <c r="A265" s="32"/>
      <c r="B265" s="67"/>
      <c r="C265" s="86"/>
      <c r="D265" s="38"/>
      <c r="E265" s="87"/>
      <c r="F265" s="94"/>
      <c r="G265" s="94"/>
    </row>
    <row r="266" spans="1:7" ht="12.75">
      <c r="A266" s="53"/>
      <c r="B266" s="45"/>
      <c r="C266" s="93"/>
      <c r="D266" s="38"/>
      <c r="E266" s="87"/>
      <c r="F266" s="94"/>
      <c r="G266" s="94"/>
    </row>
    <row r="267" spans="1:7" ht="12.75">
      <c r="A267" s="53"/>
      <c r="B267" s="45"/>
      <c r="C267" s="93"/>
      <c r="D267" s="38"/>
      <c r="E267" s="87"/>
      <c r="F267" s="94"/>
      <c r="G267" s="94"/>
    </row>
    <row r="268" spans="1:7" ht="12.75">
      <c r="A268" s="53"/>
      <c r="B268" s="45"/>
      <c r="C268" s="93"/>
      <c r="D268" s="38"/>
      <c r="E268" s="87"/>
      <c r="F268" s="94"/>
      <c r="G268" s="94"/>
    </row>
    <row r="269" spans="1:7" ht="12.75">
      <c r="A269" s="53"/>
      <c r="B269" s="45"/>
      <c r="C269" s="93"/>
      <c r="D269" s="38"/>
      <c r="E269" s="87"/>
      <c r="F269" s="94"/>
      <c r="G269" s="94"/>
    </row>
    <row r="270" spans="1:7" ht="12.75">
      <c r="A270" s="53"/>
      <c r="B270" s="45"/>
      <c r="C270" s="93"/>
      <c r="D270" s="38"/>
      <c r="E270" s="87"/>
      <c r="F270" s="94"/>
      <c r="G270" s="94"/>
    </row>
    <row r="271" spans="1:7" ht="12.75">
      <c r="A271" s="53"/>
      <c r="B271" s="45"/>
      <c r="C271" s="93"/>
      <c r="D271" s="38"/>
      <c r="E271" s="87"/>
      <c r="F271" s="94"/>
      <c r="G271" s="94"/>
    </row>
    <row r="272" spans="1:7" ht="12.75">
      <c r="A272" s="32"/>
      <c r="B272" s="67"/>
      <c r="C272" s="86"/>
      <c r="D272" s="38"/>
      <c r="E272" s="87"/>
      <c r="F272" s="94"/>
      <c r="G272" s="94"/>
    </row>
    <row r="273" spans="1:7" ht="12.75">
      <c r="A273" s="32"/>
      <c r="B273" s="67"/>
      <c r="C273" s="86"/>
      <c r="D273" s="38"/>
      <c r="E273" s="87"/>
      <c r="F273" s="94"/>
      <c r="G273" s="94"/>
    </row>
    <row r="274" spans="1:7" ht="12.75">
      <c r="A274" s="32"/>
      <c r="B274" s="67"/>
      <c r="C274" s="86"/>
      <c r="D274" s="38"/>
      <c r="E274" s="87"/>
      <c r="F274" s="94"/>
      <c r="G274" s="94"/>
    </row>
    <row r="275" spans="1:7" ht="12.75">
      <c r="A275" s="32"/>
      <c r="B275" s="67"/>
      <c r="C275" s="86"/>
      <c r="D275" s="38"/>
      <c r="E275" s="87"/>
      <c r="F275" s="94"/>
      <c r="G275" s="94"/>
    </row>
    <row r="276" spans="1:7" ht="12.75">
      <c r="A276" s="53"/>
      <c r="B276" s="45"/>
      <c r="C276" s="93"/>
      <c r="D276" s="38"/>
      <c r="E276" s="87"/>
      <c r="F276" s="94"/>
      <c r="G276" s="94"/>
    </row>
    <row r="277" spans="1:7" ht="12.75">
      <c r="A277" s="32"/>
      <c r="B277" s="67"/>
      <c r="C277" s="86"/>
      <c r="D277" s="38"/>
      <c r="E277" s="87"/>
      <c r="F277" s="94"/>
      <c r="G277" s="94"/>
    </row>
    <row r="278" spans="1:7" ht="12.75">
      <c r="A278" s="53"/>
      <c r="B278" s="45"/>
      <c r="C278" s="93"/>
      <c r="D278" s="38"/>
      <c r="E278" s="87"/>
      <c r="F278" s="94"/>
      <c r="G278" s="94"/>
    </row>
    <row r="279" spans="1:7" ht="12.75">
      <c r="A279" s="53"/>
      <c r="B279" s="45"/>
      <c r="C279" s="93"/>
      <c r="D279" s="38"/>
      <c r="E279" s="87"/>
      <c r="F279" s="94"/>
      <c r="G279" s="94"/>
    </row>
    <row r="280" spans="1:7" ht="12.75">
      <c r="A280" s="32"/>
      <c r="B280" s="67"/>
      <c r="C280" s="88"/>
      <c r="D280" s="50"/>
      <c r="E280" s="87"/>
      <c r="F280" s="94"/>
      <c r="G280" s="110"/>
    </row>
    <row r="281" spans="1:7" ht="12.75">
      <c r="A281" s="32"/>
      <c r="B281" s="67"/>
      <c r="C281" s="88"/>
      <c r="D281" s="50"/>
      <c r="E281" s="87"/>
      <c r="F281" s="94"/>
      <c r="G281" s="110"/>
    </row>
    <row r="282" spans="1:7" ht="12.75">
      <c r="A282" s="32"/>
      <c r="B282" s="67"/>
      <c r="C282" s="88"/>
      <c r="D282" s="50"/>
      <c r="E282" s="87"/>
      <c r="F282" s="94"/>
      <c r="G282" s="110"/>
    </row>
    <row r="283" spans="1:7" ht="12.75">
      <c r="A283" s="32"/>
      <c r="B283" s="63"/>
      <c r="C283" s="51"/>
      <c r="D283" s="54"/>
      <c r="E283" s="174"/>
      <c r="F283" s="36"/>
      <c r="G283" s="111"/>
    </row>
    <row r="284" spans="1:7" ht="12.75">
      <c r="A284" s="44"/>
      <c r="B284" s="76"/>
      <c r="C284" s="88"/>
      <c r="D284" s="50"/>
      <c r="E284" s="89"/>
      <c r="F284" s="92"/>
      <c r="G284" s="92"/>
    </row>
    <row r="285" spans="1:7" ht="12.75">
      <c r="A285" s="32"/>
      <c r="B285" s="63"/>
      <c r="C285" s="51"/>
      <c r="D285" s="54"/>
      <c r="E285" s="174"/>
      <c r="F285" s="36"/>
      <c r="G285" s="111"/>
    </row>
    <row r="286" spans="1:7" ht="12.75">
      <c r="A286" s="32"/>
      <c r="B286" s="67"/>
      <c r="C286" s="86"/>
      <c r="D286" s="38"/>
      <c r="E286" s="87"/>
      <c r="F286" s="94"/>
      <c r="G286" s="94"/>
    </row>
    <row r="287" spans="1:7" ht="12.75">
      <c r="A287" s="127"/>
      <c r="B287" s="128"/>
      <c r="C287" s="108"/>
      <c r="D287" s="129"/>
      <c r="E287" s="177"/>
      <c r="F287" s="188"/>
      <c r="G287" s="188"/>
    </row>
    <row r="288" spans="1:7" ht="12.75">
      <c r="A288" s="32"/>
      <c r="B288" s="45"/>
      <c r="C288" s="46"/>
      <c r="D288" s="54"/>
      <c r="E288" s="174"/>
      <c r="F288" s="36"/>
      <c r="G288" s="94"/>
    </row>
    <row r="289" spans="1:7" ht="12.75">
      <c r="A289" s="32"/>
      <c r="B289" s="67"/>
      <c r="C289" s="86"/>
      <c r="D289" s="38"/>
      <c r="E289" s="87"/>
      <c r="F289" s="94"/>
      <c r="G289" s="94"/>
    </row>
    <row r="290" spans="1:7" ht="12.75">
      <c r="A290" s="32"/>
      <c r="B290" s="67"/>
      <c r="C290" s="86"/>
      <c r="D290" s="38"/>
      <c r="E290" s="87"/>
      <c r="F290" s="94"/>
      <c r="G290" s="94"/>
    </row>
    <row r="291" spans="1:7" ht="12.75">
      <c r="A291" s="32"/>
      <c r="B291" s="67"/>
      <c r="C291" s="86"/>
      <c r="D291" s="38"/>
      <c r="E291" s="87"/>
      <c r="F291" s="94"/>
      <c r="G291" s="94"/>
    </row>
    <row r="292" spans="1:7" ht="12.75">
      <c r="A292" s="32"/>
      <c r="B292" s="67"/>
      <c r="C292" s="86"/>
      <c r="D292" s="38"/>
      <c r="E292" s="87"/>
      <c r="F292" s="94"/>
      <c r="G292" s="94"/>
    </row>
    <row r="293" spans="1:7" ht="12.75">
      <c r="A293" s="32"/>
      <c r="B293" s="67"/>
      <c r="C293" s="86"/>
      <c r="D293" s="38"/>
      <c r="E293" s="87"/>
      <c r="F293" s="94"/>
      <c r="G293" s="94"/>
    </row>
    <row r="294" spans="1:7" ht="12.75">
      <c r="A294" s="32"/>
      <c r="B294" s="67"/>
      <c r="C294" s="86"/>
      <c r="D294" s="38"/>
      <c r="E294" s="87"/>
      <c r="F294" s="94"/>
      <c r="G294" s="94"/>
    </row>
    <row r="295" spans="1:7" ht="12.75">
      <c r="A295" s="32"/>
      <c r="B295" s="67"/>
      <c r="C295" s="86"/>
      <c r="D295" s="38"/>
      <c r="E295" s="87"/>
      <c r="F295" s="94"/>
      <c r="G295" s="94"/>
    </row>
    <row r="296" spans="1:7" ht="12.75">
      <c r="A296" s="32"/>
      <c r="B296" s="67"/>
      <c r="C296" s="86"/>
      <c r="D296" s="38"/>
      <c r="E296" s="87"/>
      <c r="F296" s="94"/>
      <c r="G296" s="94"/>
    </row>
    <row r="297" spans="1:7" ht="12.75">
      <c r="A297" s="32"/>
      <c r="B297" s="67"/>
      <c r="C297" s="86"/>
      <c r="D297" s="38"/>
      <c r="E297" s="87"/>
      <c r="F297" s="94"/>
      <c r="G297" s="94"/>
    </row>
    <row r="298" spans="1:7" ht="12.75">
      <c r="A298" s="32"/>
      <c r="B298" s="67"/>
      <c r="C298" s="86"/>
      <c r="D298" s="38"/>
      <c r="E298" s="87"/>
      <c r="F298" s="94"/>
      <c r="G298" s="94"/>
    </row>
    <row r="299" spans="1:7" ht="12.75">
      <c r="A299" s="32"/>
      <c r="B299" s="67"/>
      <c r="C299" s="86"/>
      <c r="D299" s="38"/>
      <c r="E299" s="87"/>
      <c r="F299" s="94"/>
      <c r="G299" s="94"/>
    </row>
    <row r="300" spans="1:7" ht="12.75">
      <c r="A300" s="32"/>
      <c r="B300" s="67"/>
      <c r="C300" s="86"/>
      <c r="D300" s="38"/>
      <c r="E300" s="87"/>
      <c r="F300" s="94"/>
      <c r="G300" s="94"/>
    </row>
    <row r="301" spans="1:7" ht="12.75">
      <c r="A301" s="32"/>
      <c r="B301" s="67"/>
      <c r="C301" s="86"/>
      <c r="D301" s="38"/>
      <c r="E301" s="87"/>
      <c r="F301" s="94"/>
      <c r="G301" s="94"/>
    </row>
    <row r="302" spans="1:7" ht="12.75">
      <c r="A302" s="32"/>
      <c r="B302" s="67"/>
      <c r="C302" s="86"/>
      <c r="D302" s="38"/>
      <c r="E302" s="87"/>
      <c r="F302" s="94"/>
      <c r="G302" s="94"/>
    </row>
    <row r="303" spans="1:7" ht="12.75">
      <c r="A303" s="32"/>
      <c r="B303" s="67"/>
      <c r="C303" s="86"/>
      <c r="D303" s="38"/>
      <c r="E303" s="87"/>
      <c r="F303" s="94"/>
      <c r="G303" s="94"/>
    </row>
    <row r="304" spans="1:7" ht="12.75">
      <c r="A304" s="32"/>
      <c r="B304" s="67"/>
      <c r="C304" s="86"/>
      <c r="D304" s="38"/>
      <c r="E304" s="87"/>
      <c r="F304" s="94"/>
      <c r="G304" s="94"/>
    </row>
    <row r="305" spans="1:7" ht="12.75">
      <c r="A305" s="32"/>
      <c r="B305" s="67"/>
      <c r="C305" s="86"/>
      <c r="D305" s="38"/>
      <c r="E305" s="87"/>
      <c r="F305" s="94"/>
      <c r="G305" s="94"/>
    </row>
    <row r="306" spans="1:7" ht="12.75">
      <c r="A306" s="32"/>
      <c r="B306" s="67"/>
      <c r="C306" s="86"/>
      <c r="D306" s="38"/>
      <c r="E306" s="87"/>
      <c r="F306" s="94"/>
      <c r="G306" s="94"/>
    </row>
    <row r="307" spans="1:7" ht="12.75">
      <c r="A307" s="32"/>
      <c r="B307" s="67"/>
      <c r="C307" s="86"/>
      <c r="D307" s="38"/>
      <c r="E307" s="87"/>
      <c r="F307" s="94"/>
      <c r="G307" s="94"/>
    </row>
    <row r="308" spans="1:7" ht="12.75">
      <c r="A308" s="32"/>
      <c r="B308" s="67"/>
      <c r="C308" s="86"/>
      <c r="D308" s="38"/>
      <c r="E308" s="87"/>
      <c r="F308" s="94"/>
      <c r="G308" s="94"/>
    </row>
    <row r="309" spans="1:7" ht="12.75">
      <c r="A309" s="32"/>
      <c r="B309" s="67"/>
      <c r="C309" s="86"/>
      <c r="D309" s="38"/>
      <c r="E309" s="87"/>
      <c r="F309" s="94"/>
      <c r="G309" s="94"/>
    </row>
    <row r="310" spans="1:7" ht="12.75">
      <c r="A310" s="32"/>
      <c r="B310" s="67"/>
      <c r="C310" s="86"/>
      <c r="D310" s="38"/>
      <c r="E310" s="87"/>
      <c r="F310" s="94"/>
      <c r="G310" s="94"/>
    </row>
    <row r="311" spans="1:7" ht="12.75">
      <c r="A311" s="32"/>
      <c r="B311" s="67"/>
      <c r="C311" s="86"/>
      <c r="D311" s="38"/>
      <c r="E311" s="87"/>
      <c r="F311" s="94"/>
      <c r="G311" s="94"/>
    </row>
    <row r="312" spans="1:7" ht="12.75">
      <c r="A312" s="32"/>
      <c r="B312" s="67"/>
      <c r="C312" s="86"/>
      <c r="D312" s="38"/>
      <c r="E312" s="87"/>
      <c r="F312" s="94"/>
      <c r="G312" s="94"/>
    </row>
    <row r="313" spans="1:7" ht="12.75">
      <c r="A313" s="32"/>
      <c r="B313" s="67"/>
      <c r="C313" s="86"/>
      <c r="D313" s="38"/>
      <c r="E313" s="87"/>
      <c r="F313" s="94"/>
      <c r="G313" s="94"/>
    </row>
    <row r="314" spans="1:7" ht="12.75">
      <c r="A314" s="32"/>
      <c r="B314" s="67"/>
      <c r="C314" s="86"/>
      <c r="D314" s="38"/>
      <c r="E314" s="87"/>
      <c r="F314" s="94"/>
      <c r="G314" s="94"/>
    </row>
    <row r="315" spans="1:7" ht="12.75">
      <c r="A315" s="32"/>
      <c r="B315" s="67"/>
      <c r="C315" s="86"/>
      <c r="D315" s="38"/>
      <c r="E315" s="87"/>
      <c r="F315" s="94"/>
      <c r="G315" s="94"/>
    </row>
    <row r="316" spans="1:7" ht="12.75">
      <c r="A316" s="32"/>
      <c r="B316" s="67"/>
      <c r="C316" s="86"/>
      <c r="D316" s="38"/>
      <c r="E316" s="87"/>
      <c r="F316" s="94"/>
      <c r="G316" s="94"/>
    </row>
    <row r="317" spans="1:7" ht="12.75">
      <c r="A317" s="32"/>
      <c r="B317" s="67"/>
      <c r="C317" s="86"/>
      <c r="D317" s="38"/>
      <c r="E317" s="87"/>
      <c r="F317" s="94"/>
      <c r="G317" s="94"/>
    </row>
    <row r="318" spans="1:7" ht="12.75">
      <c r="A318" s="32"/>
      <c r="B318" s="67"/>
      <c r="C318" s="86"/>
      <c r="D318" s="38"/>
      <c r="E318" s="87"/>
      <c r="F318" s="94"/>
      <c r="G318" s="94"/>
    </row>
    <row r="319" spans="1:7" ht="12.75">
      <c r="A319" s="32"/>
      <c r="B319" s="67"/>
      <c r="C319" s="86"/>
      <c r="D319" s="38"/>
      <c r="E319" s="87"/>
      <c r="F319" s="94"/>
      <c r="G319" s="94"/>
    </row>
    <row r="320" spans="1:7" ht="12.75">
      <c r="A320" s="44"/>
      <c r="B320" s="76"/>
      <c r="C320" s="88"/>
      <c r="D320" s="50"/>
      <c r="E320" s="89"/>
      <c r="F320" s="92"/>
      <c r="G320" s="110"/>
    </row>
    <row r="321" spans="1:7" ht="12.75">
      <c r="A321" s="32"/>
      <c r="B321" s="67"/>
      <c r="C321" s="86"/>
      <c r="D321" s="38"/>
      <c r="E321" s="87"/>
      <c r="F321" s="94"/>
      <c r="G321" s="94"/>
    </row>
    <row r="322" spans="1:7" ht="12.75">
      <c r="A322" s="32"/>
      <c r="B322" s="63"/>
      <c r="C322" s="51"/>
      <c r="D322" s="54"/>
      <c r="E322" s="174"/>
      <c r="F322" s="36"/>
      <c r="G322" s="111"/>
    </row>
    <row r="323" spans="1:7" ht="12.75">
      <c r="A323" s="53"/>
      <c r="B323" s="45"/>
      <c r="C323" s="109"/>
      <c r="D323" s="57"/>
      <c r="E323" s="174"/>
      <c r="F323" s="107"/>
      <c r="G323" s="110"/>
    </row>
    <row r="324" spans="1:7" ht="12.75">
      <c r="A324" s="44"/>
      <c r="B324" s="76"/>
      <c r="C324" s="88"/>
      <c r="D324" s="50"/>
      <c r="E324" s="89"/>
      <c r="F324" s="92"/>
      <c r="G324" s="92"/>
    </row>
    <row r="325" spans="1:7" ht="12.75">
      <c r="A325" s="32"/>
      <c r="B325" s="67"/>
      <c r="C325" s="86"/>
      <c r="D325" s="38"/>
      <c r="E325" s="87"/>
      <c r="F325" s="94"/>
      <c r="G325" s="94"/>
    </row>
    <row r="326" spans="1:7" ht="12.75">
      <c r="A326" s="32"/>
      <c r="B326" s="45"/>
      <c r="C326" s="46"/>
      <c r="D326" s="54"/>
      <c r="E326" s="174"/>
      <c r="F326" s="36"/>
      <c r="G326" s="94"/>
    </row>
    <row r="327" spans="1:7" ht="12.75">
      <c r="A327" s="32"/>
      <c r="B327" s="45"/>
      <c r="C327" s="46"/>
      <c r="D327" s="54"/>
      <c r="E327" s="174"/>
      <c r="F327" s="36"/>
      <c r="G327" s="111"/>
    </row>
    <row r="328" spans="1:7" ht="12.75">
      <c r="A328" s="53"/>
      <c r="B328" s="45"/>
      <c r="C328" s="93"/>
      <c r="D328" s="54"/>
      <c r="E328" s="174"/>
      <c r="F328" s="107"/>
      <c r="G328" s="94"/>
    </row>
    <row r="329" spans="1:7" ht="12.75">
      <c r="A329" s="53"/>
      <c r="B329" s="45"/>
      <c r="C329" s="93"/>
      <c r="D329" s="54"/>
      <c r="E329" s="174"/>
      <c r="F329" s="107"/>
      <c r="G329" s="107"/>
    </row>
    <row r="330" spans="1:7" ht="12.75">
      <c r="A330" s="32"/>
      <c r="B330" s="45"/>
      <c r="C330" s="46"/>
      <c r="D330" s="54"/>
      <c r="E330" s="174"/>
      <c r="F330" s="36"/>
      <c r="G330" s="94"/>
    </row>
    <row r="331" spans="1:7" ht="12.75">
      <c r="A331" s="53"/>
      <c r="B331" s="45"/>
      <c r="C331" s="93"/>
      <c r="D331" s="54"/>
      <c r="E331" s="174"/>
      <c r="F331" s="107"/>
      <c r="G331" s="107"/>
    </row>
    <row r="332" spans="1:7" ht="12.75">
      <c r="A332" s="32"/>
      <c r="B332" s="67"/>
      <c r="C332" s="86"/>
      <c r="D332" s="38"/>
      <c r="E332" s="87"/>
      <c r="F332" s="94"/>
      <c r="G332" s="94"/>
    </row>
    <row r="333" spans="1:7" ht="12.75">
      <c r="A333" s="32"/>
      <c r="B333" s="67"/>
      <c r="C333" s="86"/>
      <c r="D333" s="38"/>
      <c r="E333" s="87"/>
      <c r="F333" s="94"/>
      <c r="G333" s="107"/>
    </row>
    <row r="334" spans="1:7" ht="12.75">
      <c r="A334" s="53"/>
      <c r="B334" s="45"/>
      <c r="C334" s="93"/>
      <c r="D334" s="54"/>
      <c r="E334" s="174"/>
      <c r="F334" s="107"/>
      <c r="G334" s="94"/>
    </row>
    <row r="335" spans="1:7" ht="12.75">
      <c r="A335" s="32"/>
      <c r="B335" s="67"/>
      <c r="C335" s="86"/>
      <c r="D335" s="38"/>
      <c r="E335" s="87"/>
      <c r="F335" s="94"/>
      <c r="G335" s="107"/>
    </row>
    <row r="336" spans="1:7" ht="12.75">
      <c r="A336" s="53"/>
      <c r="B336" s="45"/>
      <c r="C336" s="93"/>
      <c r="D336" s="54"/>
      <c r="E336" s="174"/>
      <c r="F336" s="107"/>
      <c r="G336" s="94"/>
    </row>
    <row r="337" spans="1:7" ht="12.75">
      <c r="A337" s="53"/>
      <c r="B337" s="45"/>
      <c r="C337" s="93"/>
      <c r="D337" s="54"/>
      <c r="E337" s="174"/>
      <c r="F337" s="107"/>
      <c r="G337" s="107"/>
    </row>
    <row r="338" spans="1:7" ht="12.75">
      <c r="A338" s="32"/>
      <c r="B338" s="45"/>
      <c r="C338" s="46"/>
      <c r="D338" s="54"/>
      <c r="E338" s="174"/>
      <c r="F338" s="36"/>
      <c r="G338" s="94"/>
    </row>
    <row r="339" spans="1:7" ht="12.75">
      <c r="A339" s="53"/>
      <c r="B339" s="45"/>
      <c r="C339" s="93"/>
      <c r="D339" s="54"/>
      <c r="E339" s="174"/>
      <c r="F339" s="107"/>
      <c r="G339" s="107"/>
    </row>
    <row r="340" spans="1:7" ht="12.75">
      <c r="A340" s="53"/>
      <c r="B340" s="45"/>
      <c r="C340" s="93"/>
      <c r="D340" s="54"/>
      <c r="E340" s="174"/>
      <c r="F340" s="107"/>
      <c r="G340" s="94"/>
    </row>
    <row r="341" spans="1:7" ht="12.75">
      <c r="A341" s="53"/>
      <c r="B341" s="45"/>
      <c r="C341" s="93"/>
      <c r="D341" s="54"/>
      <c r="E341" s="174"/>
      <c r="F341" s="107"/>
      <c r="G341" s="107"/>
    </row>
    <row r="342" spans="1:7" ht="12.75">
      <c r="A342" s="53"/>
      <c r="B342" s="45"/>
      <c r="C342" s="93"/>
      <c r="D342" s="54"/>
      <c r="E342" s="174"/>
      <c r="F342" s="107"/>
      <c r="G342" s="94"/>
    </row>
    <row r="343" spans="1:7" ht="12.75">
      <c r="A343" s="32"/>
      <c r="B343" s="45"/>
      <c r="C343" s="46"/>
      <c r="D343" s="54"/>
      <c r="E343" s="174"/>
      <c r="F343" s="36"/>
      <c r="G343" s="111"/>
    </row>
    <row r="344" spans="1:7" ht="12.75">
      <c r="A344" s="53"/>
      <c r="B344" s="45"/>
      <c r="C344" s="93"/>
      <c r="D344" s="54"/>
      <c r="E344" s="174"/>
      <c r="F344" s="107"/>
      <c r="G344" s="94"/>
    </row>
    <row r="345" spans="1:7" ht="12.75">
      <c r="A345" s="32"/>
      <c r="B345" s="67"/>
      <c r="C345" s="86"/>
      <c r="D345" s="38"/>
      <c r="E345" s="87"/>
      <c r="F345" s="94"/>
      <c r="G345" s="94"/>
    </row>
    <row r="346" spans="1:7" ht="12.75">
      <c r="A346" s="32"/>
      <c r="B346" s="45"/>
      <c r="C346" s="46"/>
      <c r="D346" s="54"/>
      <c r="E346" s="174"/>
      <c r="F346" s="36"/>
      <c r="G346" s="94"/>
    </row>
    <row r="347" spans="1:7" ht="12.75">
      <c r="A347" s="32"/>
      <c r="B347" s="67"/>
      <c r="C347" s="88"/>
      <c r="D347" s="50"/>
      <c r="E347" s="87"/>
      <c r="F347" s="94"/>
      <c r="G347" s="110"/>
    </row>
    <row r="348" spans="1:7" ht="12.75">
      <c r="A348" s="32"/>
      <c r="B348" s="67"/>
      <c r="C348" s="86"/>
      <c r="D348" s="38"/>
      <c r="E348" s="87"/>
      <c r="F348" s="94"/>
      <c r="G348" s="94"/>
    </row>
    <row r="349" spans="1:7" ht="12.75">
      <c r="A349" s="32"/>
      <c r="B349" s="45"/>
      <c r="C349" s="46"/>
      <c r="D349" s="54"/>
      <c r="E349" s="174"/>
      <c r="F349" s="36"/>
      <c r="G349" s="36"/>
    </row>
    <row r="350" spans="1:7" ht="12.75">
      <c r="A350" s="32"/>
      <c r="B350" s="67"/>
      <c r="C350" s="86"/>
      <c r="D350" s="38"/>
      <c r="E350" s="87"/>
      <c r="F350" s="94"/>
      <c r="G350" s="94"/>
    </row>
    <row r="351" spans="1:7" ht="12.75">
      <c r="A351" s="32"/>
      <c r="B351" s="67"/>
      <c r="C351" s="86"/>
      <c r="D351" s="38"/>
      <c r="E351" s="87"/>
      <c r="F351" s="94"/>
      <c r="G351" s="94"/>
    </row>
    <row r="352" spans="1:7" ht="12.75">
      <c r="A352" s="32"/>
      <c r="B352" s="67"/>
      <c r="C352" s="86"/>
      <c r="D352" s="38"/>
      <c r="E352" s="87"/>
      <c r="F352" s="94"/>
      <c r="G352" s="94"/>
    </row>
    <row r="353" spans="1:7" ht="12.75">
      <c r="A353" s="32"/>
      <c r="B353" s="67"/>
      <c r="C353" s="86"/>
      <c r="D353" s="38"/>
      <c r="E353" s="87"/>
      <c r="F353" s="94"/>
      <c r="G353" s="94"/>
    </row>
    <row r="354" spans="1:7" ht="12.75">
      <c r="A354" s="44"/>
      <c r="B354" s="76"/>
      <c r="C354" s="88"/>
      <c r="D354" s="50"/>
      <c r="E354" s="89"/>
      <c r="F354" s="92"/>
      <c r="G354" s="110"/>
    </row>
    <row r="355" spans="1:7" ht="12.75">
      <c r="A355" s="32"/>
      <c r="B355" s="67"/>
      <c r="C355" s="86"/>
      <c r="D355" s="38"/>
      <c r="E355" s="87"/>
      <c r="F355" s="94"/>
      <c r="G355" s="94"/>
    </row>
    <row r="356" spans="1:7" ht="12.75">
      <c r="A356" s="32"/>
      <c r="B356" s="67"/>
      <c r="C356" s="86"/>
      <c r="D356" s="38"/>
      <c r="E356" s="87"/>
      <c r="F356" s="94"/>
      <c r="G356" s="94"/>
    </row>
    <row r="357" spans="1:7" ht="12.75">
      <c r="A357" s="7"/>
      <c r="B357" s="79"/>
      <c r="C357" s="130"/>
      <c r="D357" s="31"/>
      <c r="E357" s="178"/>
      <c r="F357" s="83"/>
      <c r="G357" s="83"/>
    </row>
    <row r="358" spans="1:7" ht="15.75">
      <c r="A358" s="13"/>
      <c r="B358" s="131"/>
      <c r="C358" s="132"/>
      <c r="D358" s="133"/>
      <c r="E358" s="179"/>
      <c r="F358" s="189"/>
      <c r="G358" s="196"/>
    </row>
    <row r="359" spans="1:7" ht="15.75">
      <c r="A359" s="13"/>
      <c r="B359" s="131"/>
      <c r="C359" s="132"/>
      <c r="D359" s="133"/>
      <c r="E359" s="179"/>
      <c r="F359" s="189"/>
      <c r="G359" s="196"/>
    </row>
    <row r="360" spans="1:7" ht="18">
      <c r="A360" s="95"/>
      <c r="B360" s="81"/>
      <c r="C360" s="112"/>
      <c r="D360" s="31"/>
      <c r="E360" s="178"/>
      <c r="F360" s="83"/>
      <c r="G360" s="83"/>
    </row>
    <row r="361" spans="1:7" ht="18">
      <c r="A361" s="95"/>
      <c r="B361" s="81"/>
      <c r="C361" s="112"/>
      <c r="D361" s="31"/>
      <c r="E361" s="178"/>
      <c r="F361" s="83"/>
      <c r="G361" s="83"/>
    </row>
    <row r="362" spans="1:7" ht="18">
      <c r="A362" s="95"/>
      <c r="B362" s="81"/>
      <c r="C362" s="112"/>
      <c r="D362" s="31"/>
      <c r="E362" s="178"/>
      <c r="F362" s="83"/>
      <c r="G362" s="83"/>
    </row>
    <row r="363" spans="1:7" ht="12.75">
      <c r="A363" s="95"/>
      <c r="B363" s="134"/>
      <c r="C363" s="17"/>
      <c r="D363" s="31"/>
      <c r="E363" s="178"/>
      <c r="F363" s="83"/>
      <c r="G363" s="83"/>
    </row>
    <row r="364" spans="1:7" ht="18">
      <c r="A364" s="95"/>
      <c r="B364" s="81"/>
      <c r="C364" s="112"/>
      <c r="D364" s="31"/>
      <c r="E364" s="178"/>
      <c r="F364" s="83"/>
      <c r="G364" s="83"/>
    </row>
    <row r="365" spans="1:7" ht="12.75">
      <c r="A365" s="95"/>
      <c r="B365" s="81"/>
      <c r="C365" s="135"/>
      <c r="D365" s="31"/>
      <c r="E365" s="178"/>
      <c r="F365" s="83"/>
      <c r="G365" s="83"/>
    </row>
    <row r="366" spans="2:7" ht="15">
      <c r="B366" s="136"/>
      <c r="C366" s="137"/>
      <c r="D366" s="138"/>
      <c r="E366" s="180"/>
      <c r="F366" s="190"/>
      <c r="G366" s="197"/>
    </row>
    <row r="367" spans="1:7" ht="15">
      <c r="A367" s="139"/>
      <c r="B367" s="140"/>
      <c r="C367" s="141"/>
      <c r="E367" s="181"/>
      <c r="F367" s="191"/>
      <c r="G367" s="191"/>
    </row>
    <row r="368" spans="2:7" ht="15">
      <c r="B368" s="136"/>
      <c r="C368" s="137"/>
      <c r="D368" s="138"/>
      <c r="E368" s="180"/>
      <c r="F368" s="190"/>
      <c r="G368" s="197"/>
    </row>
    <row r="369" spans="2:7" ht="15">
      <c r="B369" s="136"/>
      <c r="C369" s="137"/>
      <c r="D369" s="138"/>
      <c r="E369" s="180"/>
      <c r="F369" s="190"/>
      <c r="G369" s="197"/>
    </row>
    <row r="370" spans="2:7" ht="15">
      <c r="B370" s="136"/>
      <c r="C370" s="137"/>
      <c r="D370" s="138"/>
      <c r="E370" s="180"/>
      <c r="F370" s="190"/>
      <c r="G370" s="197"/>
    </row>
    <row r="371" spans="2:7" ht="15">
      <c r="B371" s="136"/>
      <c r="C371" s="137"/>
      <c r="D371" s="138"/>
      <c r="E371" s="180"/>
      <c r="F371" s="190"/>
      <c r="G371" s="197"/>
    </row>
    <row r="372" spans="2:7" ht="15">
      <c r="B372" s="136"/>
      <c r="C372" s="137"/>
      <c r="D372" s="138"/>
      <c r="E372" s="180"/>
      <c r="F372" s="190"/>
      <c r="G372" s="197"/>
    </row>
    <row r="373" spans="2:7" ht="15">
      <c r="B373" s="136"/>
      <c r="C373" s="17"/>
      <c r="D373" s="138"/>
      <c r="E373" s="180"/>
      <c r="F373" s="190"/>
      <c r="G373" s="197"/>
    </row>
    <row r="374" spans="2:7" ht="15">
      <c r="B374" s="136"/>
      <c r="C374" s="137"/>
      <c r="D374" s="138"/>
      <c r="E374" s="180"/>
      <c r="F374" s="190"/>
      <c r="G374" s="197"/>
    </row>
    <row r="375" spans="1:7" ht="12.75">
      <c r="A375" s="95"/>
      <c r="B375" s="81"/>
      <c r="C375" s="135"/>
      <c r="D375" s="31"/>
      <c r="E375" s="182"/>
      <c r="F375" s="84"/>
      <c r="G375" s="84"/>
    </row>
    <row r="376" spans="1:7" ht="12.75">
      <c r="A376" s="7"/>
      <c r="B376" s="16"/>
      <c r="C376" s="17"/>
      <c r="D376" s="15"/>
      <c r="E376" s="179"/>
      <c r="F376" s="192"/>
      <c r="G376" s="198"/>
    </row>
    <row r="377" spans="1:7" ht="15.75">
      <c r="A377" s="13"/>
      <c r="B377" s="131"/>
      <c r="C377" s="132"/>
      <c r="D377" s="133"/>
      <c r="E377" s="179"/>
      <c r="F377" s="189"/>
      <c r="G377" s="196"/>
    </row>
    <row r="378" spans="1:7" ht="15">
      <c r="A378" s="13"/>
      <c r="B378" s="131"/>
      <c r="C378" s="142"/>
      <c r="D378" s="14"/>
      <c r="E378" s="18"/>
      <c r="F378" s="193"/>
      <c r="G378" s="199"/>
    </row>
    <row r="379" spans="1:7" ht="12.75">
      <c r="A379" s="7"/>
      <c r="B379" s="79"/>
      <c r="C379" s="130"/>
      <c r="D379" s="31"/>
      <c r="E379" s="182"/>
      <c r="F379" s="84"/>
      <c r="G379" s="84"/>
    </row>
    <row r="380" spans="1:7" ht="15.75">
      <c r="A380" s="13"/>
      <c r="B380" s="131"/>
      <c r="C380" s="132"/>
      <c r="D380" s="133"/>
      <c r="E380" s="179"/>
      <c r="F380" s="189"/>
      <c r="G380" s="196"/>
    </row>
    <row r="381" spans="1:7" ht="15.75">
      <c r="A381" s="13"/>
      <c r="B381" s="131"/>
      <c r="C381" s="132"/>
      <c r="D381" s="133"/>
      <c r="E381" s="179"/>
      <c r="F381" s="189"/>
      <c r="G381" s="196"/>
    </row>
    <row r="382" spans="1:7" ht="15.75">
      <c r="A382" s="13"/>
      <c r="B382" s="131"/>
      <c r="C382" s="132"/>
      <c r="D382" s="133"/>
      <c r="E382" s="179"/>
      <c r="F382" s="189"/>
      <c r="G382" s="196"/>
    </row>
    <row r="383" spans="1:7" ht="15.75">
      <c r="A383" s="13"/>
      <c r="B383" s="131"/>
      <c r="C383" s="132"/>
      <c r="D383" s="133"/>
      <c r="E383" s="179"/>
      <c r="F383" s="189"/>
      <c r="G383" s="196"/>
    </row>
    <row r="384" spans="1:7" ht="15.75">
      <c r="A384" s="13"/>
      <c r="B384" s="131"/>
      <c r="C384" s="132"/>
      <c r="D384" s="133"/>
      <c r="E384" s="179"/>
      <c r="F384" s="189"/>
      <c r="G384" s="196"/>
    </row>
  </sheetData>
  <printOptions/>
  <pageMargins left="0.75" right="0.25" top="0.5" bottom="0.5" header="0" footer="0"/>
  <pageSetup firstPageNumber="9" useFirstPageNumber="1" horizontalDpi="1200" verticalDpi="1200" orientation="portrait" paperSize="9" r:id="rId2"/>
  <headerFooter alignWithMargins="0">
    <oddFooter>&amp;COcena stroškov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0"/>
  <sheetViews>
    <sheetView tabSelected="1" workbookViewId="0" topLeftCell="A20">
      <selection activeCell="J52" sqref="J52"/>
    </sheetView>
  </sheetViews>
  <sheetFormatPr defaultColWidth="9.140625" defaultRowHeight="12.75"/>
  <cols>
    <col min="1" max="1" width="9.421875" style="32" customWidth="1"/>
    <col min="2" max="2" width="6.140625" style="263" customWidth="1"/>
    <col min="3" max="3" width="23.140625" style="208" customWidth="1"/>
    <col min="4" max="4" width="5.8515625" style="38" customWidth="1"/>
    <col min="5" max="5" width="11.8515625" style="245" customWidth="1"/>
    <col min="6" max="6" width="18.7109375" style="250" customWidth="1"/>
    <col min="7" max="7" width="24.7109375" style="92" customWidth="1"/>
    <col min="8" max="16384" width="9.140625" style="38" customWidth="1"/>
  </cols>
  <sheetData>
    <row r="1" spans="2:7" ht="40.5" customHeight="1" thickBot="1">
      <c r="B1" s="209"/>
      <c r="C1" s="210"/>
      <c r="D1" s="211"/>
      <c r="E1" s="212" t="s">
        <v>0</v>
      </c>
      <c r="F1" s="213"/>
      <c r="G1" s="214"/>
    </row>
    <row r="2" spans="2:7" ht="12.75">
      <c r="B2" s="215"/>
      <c r="C2" s="215"/>
      <c r="D2" s="216"/>
      <c r="E2" s="217"/>
      <c r="F2" s="218"/>
      <c r="G2" s="219"/>
    </row>
    <row r="3" spans="2:7" ht="12.75">
      <c r="B3" s="220" t="s">
        <v>87</v>
      </c>
      <c r="C3" s="220" t="s">
        <v>88</v>
      </c>
      <c r="D3" s="216"/>
      <c r="E3" s="217"/>
      <c r="F3" s="218"/>
      <c r="G3" s="219"/>
    </row>
    <row r="4" spans="2:7" ht="12.75">
      <c r="B4" s="215"/>
      <c r="C4" s="215"/>
      <c r="D4" s="216"/>
      <c r="E4" s="217"/>
      <c r="F4" s="218"/>
      <c r="G4" s="219"/>
    </row>
    <row r="5" spans="2:8" ht="12.75">
      <c r="B5" s="63" t="s">
        <v>9</v>
      </c>
      <c r="C5" s="57" t="s">
        <v>42</v>
      </c>
      <c r="D5" s="35"/>
      <c r="E5" s="221"/>
      <c r="F5" s="37"/>
      <c r="G5" s="60"/>
      <c r="H5" s="54"/>
    </row>
    <row r="6" spans="2:8" ht="12.75">
      <c r="B6" s="63"/>
      <c r="C6" s="54" t="s">
        <v>43</v>
      </c>
      <c r="D6" s="35"/>
      <c r="E6" s="221"/>
      <c r="F6" s="37"/>
      <c r="H6" s="54"/>
    </row>
    <row r="7" spans="2:8" ht="12.75">
      <c r="B7" s="45"/>
      <c r="C7" s="51"/>
      <c r="D7" s="47"/>
      <c r="E7" s="222"/>
      <c r="F7" s="49"/>
      <c r="G7" s="60">
        <f>'AB ZIDOVI'!G82</f>
        <v>8999999.65</v>
      </c>
      <c r="H7" s="54"/>
    </row>
    <row r="8" spans="1:8" ht="12.75">
      <c r="A8" s="44"/>
      <c r="B8" s="63" t="s">
        <v>12</v>
      </c>
      <c r="C8" s="57" t="s">
        <v>86</v>
      </c>
      <c r="D8" s="63"/>
      <c r="E8" s="57"/>
      <c r="F8" s="63"/>
      <c r="G8" s="175"/>
      <c r="H8" s="54"/>
    </row>
    <row r="9" spans="2:8" ht="12.75">
      <c r="B9" s="63"/>
      <c r="C9" s="54" t="s">
        <v>79</v>
      </c>
      <c r="D9" s="63"/>
      <c r="E9" s="54"/>
      <c r="F9" s="63"/>
      <c r="G9" s="38"/>
      <c r="H9" s="54"/>
    </row>
    <row r="10" spans="1:8" ht="12.75">
      <c r="A10" s="44"/>
      <c r="B10" s="45"/>
      <c r="C10" s="93"/>
      <c r="D10" s="35"/>
      <c r="E10" s="223"/>
      <c r="F10" s="37"/>
      <c r="G10" s="60">
        <f>'AB ZIDOVI'!G180</f>
        <v>21699999.8</v>
      </c>
      <c r="H10" s="54"/>
    </row>
    <row r="11" spans="2:8" ht="12.75">
      <c r="B11" s="45"/>
      <c r="C11" s="46"/>
      <c r="D11" s="47"/>
      <c r="E11" s="222"/>
      <c r="F11" s="49"/>
      <c r="G11" s="224"/>
      <c r="H11" s="54"/>
    </row>
    <row r="12" spans="2:8" ht="12.75">
      <c r="B12" s="63" t="s">
        <v>14</v>
      </c>
      <c r="C12" s="57" t="s">
        <v>42</v>
      </c>
      <c r="D12" s="47"/>
      <c r="E12" s="222"/>
      <c r="F12" s="49"/>
      <c r="G12" s="224"/>
      <c r="H12" s="54"/>
    </row>
    <row r="13" spans="1:8" ht="12.75">
      <c r="A13" s="53"/>
      <c r="B13" s="63"/>
      <c r="C13" s="54" t="s">
        <v>83</v>
      </c>
      <c r="D13" s="47"/>
      <c r="E13" s="222"/>
      <c r="F13" s="49"/>
      <c r="G13" s="38"/>
      <c r="H13" s="54"/>
    </row>
    <row r="14" spans="1:8" ht="12.75">
      <c r="A14" s="44"/>
      <c r="B14" s="45"/>
      <c r="C14" s="46"/>
      <c r="D14" s="47"/>
      <c r="E14" s="222"/>
      <c r="F14" s="49"/>
      <c r="G14" s="224">
        <f>'AB ZIDOVI'!G277</f>
        <v>15600000.2</v>
      </c>
      <c r="H14" s="54"/>
    </row>
    <row r="15" spans="2:8" ht="12.75">
      <c r="B15" s="45"/>
      <c r="C15" s="46"/>
      <c r="D15" s="47"/>
      <c r="E15" s="222"/>
      <c r="F15" s="49"/>
      <c r="G15" s="224"/>
      <c r="H15" s="54"/>
    </row>
    <row r="16" spans="2:8" ht="12.75">
      <c r="B16" s="63" t="s">
        <v>15</v>
      </c>
      <c r="C16" s="57" t="s">
        <v>42</v>
      </c>
      <c r="D16" s="47"/>
      <c r="E16" s="222"/>
      <c r="F16" s="49"/>
      <c r="G16" s="224"/>
      <c r="H16" s="54"/>
    </row>
    <row r="17" spans="2:8" ht="12.75">
      <c r="B17" s="63"/>
      <c r="C17" s="54" t="s">
        <v>85</v>
      </c>
      <c r="D17" s="47"/>
      <c r="E17" s="222"/>
      <c r="F17" s="49"/>
      <c r="G17" s="224"/>
      <c r="H17" s="54"/>
    </row>
    <row r="18" spans="2:8" ht="12.75">
      <c r="B18" s="45"/>
      <c r="C18" s="46"/>
      <c r="D18" s="47"/>
      <c r="E18" s="222"/>
      <c r="F18" s="49"/>
      <c r="G18" s="224">
        <f>'AB ZIDOVI'!G366</f>
        <v>4700000</v>
      </c>
      <c r="H18" s="54"/>
    </row>
    <row r="19" spans="2:8" ht="12.75">
      <c r="B19" s="220" t="s">
        <v>89</v>
      </c>
      <c r="C19" s="220" t="s">
        <v>127</v>
      </c>
      <c r="D19" s="58"/>
      <c r="E19" s="225"/>
      <c r="F19" s="60"/>
      <c r="G19" s="60"/>
      <c r="H19" s="54"/>
    </row>
    <row r="20" spans="2:7" ht="12.75">
      <c r="B20" s="215"/>
      <c r="C20" s="215"/>
      <c r="D20" s="58"/>
      <c r="E20" s="225"/>
      <c r="F20" s="60"/>
      <c r="G20" s="60"/>
    </row>
    <row r="21" spans="2:7" ht="12.75">
      <c r="B21" s="63" t="s">
        <v>9</v>
      </c>
      <c r="C21" s="57" t="s">
        <v>90</v>
      </c>
      <c r="D21" s="35"/>
      <c r="E21" s="223"/>
      <c r="F21" s="37"/>
      <c r="G21" s="60"/>
    </row>
    <row r="22" spans="2:7" ht="12.75">
      <c r="B22" s="63"/>
      <c r="C22" s="54" t="s">
        <v>116</v>
      </c>
      <c r="D22" s="35"/>
      <c r="E22" s="223"/>
      <c r="F22" s="37"/>
      <c r="G22" s="54"/>
    </row>
    <row r="23" spans="2:7" ht="12.75">
      <c r="B23" s="45"/>
      <c r="C23" s="64"/>
      <c r="D23" s="35"/>
      <c r="E23" s="223"/>
      <c r="F23" s="37"/>
      <c r="G23" s="60">
        <v>120000000</v>
      </c>
    </row>
    <row r="24" spans="2:7" ht="12.75">
      <c r="B24" s="63" t="s">
        <v>12</v>
      </c>
      <c r="C24" s="57" t="s">
        <v>98</v>
      </c>
      <c r="D24" s="35"/>
      <c r="E24" s="223"/>
      <c r="F24" s="37"/>
      <c r="G24" s="60"/>
    </row>
    <row r="25" spans="2:7" ht="12.75">
      <c r="B25" s="63"/>
      <c r="C25" s="54" t="s">
        <v>99</v>
      </c>
      <c r="D25" s="35"/>
      <c r="E25" s="223"/>
      <c r="F25" s="37"/>
      <c r="G25" s="60"/>
    </row>
    <row r="26" spans="2:7" ht="12.75">
      <c r="B26" s="63"/>
      <c r="C26" s="54"/>
      <c r="D26" s="35"/>
      <c r="E26" s="223"/>
      <c r="F26" s="37"/>
      <c r="G26" s="60">
        <v>50000000</v>
      </c>
    </row>
    <row r="27" spans="2:7" ht="12.75">
      <c r="B27" s="63" t="s">
        <v>128</v>
      </c>
      <c r="C27" s="57" t="s">
        <v>117</v>
      </c>
      <c r="D27" s="35"/>
      <c r="E27" s="223"/>
      <c r="F27" s="37"/>
      <c r="G27" s="38"/>
    </row>
    <row r="28" spans="2:7" ht="12.75">
      <c r="B28" s="63"/>
      <c r="C28" s="57"/>
      <c r="D28" s="35"/>
      <c r="E28" s="223"/>
      <c r="F28" s="37"/>
      <c r="G28" s="38"/>
    </row>
    <row r="29" spans="2:7" ht="12.75">
      <c r="B29" s="63"/>
      <c r="C29" s="57" t="s">
        <v>132</v>
      </c>
      <c r="E29" s="38"/>
      <c r="F29" s="38"/>
      <c r="G29" s="60">
        <v>60000000</v>
      </c>
    </row>
    <row r="30" spans="2:7" ht="12.75">
      <c r="B30" s="63"/>
      <c r="C30" s="57" t="s">
        <v>131</v>
      </c>
      <c r="D30" s="35"/>
      <c r="E30" s="223"/>
      <c r="F30" s="37"/>
      <c r="G30" s="60">
        <v>120000000</v>
      </c>
    </row>
    <row r="31" spans="2:7" ht="12.75">
      <c r="B31" s="63"/>
      <c r="C31" s="57" t="s">
        <v>130</v>
      </c>
      <c r="D31" s="35"/>
      <c r="E31" s="223"/>
      <c r="F31" s="37"/>
      <c r="G31" s="60">
        <v>250000000</v>
      </c>
    </row>
    <row r="32" spans="2:7" ht="12.75">
      <c r="B32" s="63"/>
      <c r="C32" s="57" t="s">
        <v>133</v>
      </c>
      <c r="D32" s="35"/>
      <c r="E32" s="223"/>
      <c r="F32" s="37"/>
      <c r="G32" s="60">
        <v>90000000</v>
      </c>
    </row>
    <row r="33" spans="2:7" ht="12.75">
      <c r="B33" s="63"/>
      <c r="C33" s="38"/>
      <c r="D33" s="35"/>
      <c r="E33" s="223"/>
      <c r="F33" s="37"/>
      <c r="G33" s="38"/>
    </row>
    <row r="34" spans="2:7" ht="12.75">
      <c r="B34" s="63" t="s">
        <v>115</v>
      </c>
      <c r="C34" s="57" t="s">
        <v>40</v>
      </c>
      <c r="D34" s="35"/>
      <c r="E34" s="223"/>
      <c r="F34" s="37"/>
      <c r="G34" s="60"/>
    </row>
    <row r="35" spans="2:7" ht="12.75">
      <c r="B35" s="67"/>
      <c r="C35" s="68"/>
      <c r="D35" s="69"/>
      <c r="E35" s="226"/>
      <c r="F35" s="71"/>
      <c r="G35" s="110">
        <f>'ZB ČRNOLICA'!$G$58+200</f>
        <v>385000000</v>
      </c>
    </row>
    <row r="36" spans="2:7" ht="12.75">
      <c r="B36" s="67"/>
      <c r="C36" s="38"/>
      <c r="D36" s="69"/>
      <c r="E36" s="226"/>
      <c r="F36" s="71"/>
      <c r="G36" s="60"/>
    </row>
    <row r="37" spans="2:8" ht="12.75">
      <c r="B37" s="67"/>
      <c r="C37" s="38"/>
      <c r="E37" s="38"/>
      <c r="F37" s="38"/>
      <c r="G37" s="174"/>
      <c r="H37" s="54"/>
    </row>
    <row r="38" spans="2:8" ht="13.5" thickBot="1">
      <c r="B38" s="67"/>
      <c r="C38" s="227" t="s">
        <v>129</v>
      </c>
      <c r="D38" s="228" t="s">
        <v>100</v>
      </c>
      <c r="E38" s="229"/>
      <c r="F38" s="230"/>
      <c r="G38" s="231">
        <f>SUM(G7:G36)</f>
        <v>1125999999.65</v>
      </c>
      <c r="H38" s="54"/>
    </row>
    <row r="39" spans="2:8" ht="12.75">
      <c r="B39" s="67"/>
      <c r="C39" s="68"/>
      <c r="D39" s="155"/>
      <c r="E39" s="232"/>
      <c r="F39" s="154"/>
      <c r="G39" s="60"/>
      <c r="H39" s="54"/>
    </row>
    <row r="40" spans="2:8" ht="12.75">
      <c r="B40" s="67"/>
      <c r="C40" s="68" t="s">
        <v>36</v>
      </c>
      <c r="D40" s="155" t="s">
        <v>100</v>
      </c>
      <c r="E40" s="232"/>
      <c r="F40" s="154"/>
      <c r="G40" s="60">
        <f>G38*0.2</f>
        <v>225199999.93000004</v>
      </c>
      <c r="H40" s="54"/>
    </row>
    <row r="41" spans="2:8" ht="12.75">
      <c r="B41" s="67"/>
      <c r="C41" s="68"/>
      <c r="D41" s="155"/>
      <c r="E41" s="232"/>
      <c r="F41" s="154"/>
      <c r="G41" s="60"/>
      <c r="H41" s="54"/>
    </row>
    <row r="42" spans="2:8" ht="12.75">
      <c r="B42" s="67"/>
      <c r="C42" s="91" t="s">
        <v>109</v>
      </c>
      <c r="D42" s="15"/>
      <c r="E42" s="80"/>
      <c r="F42" s="19"/>
      <c r="G42" s="110">
        <v>50000000</v>
      </c>
      <c r="H42" s="54"/>
    </row>
    <row r="43" spans="2:8" ht="12.75">
      <c r="B43" s="67"/>
      <c r="C43" s="38"/>
      <c r="E43" s="38"/>
      <c r="F43" s="38"/>
      <c r="G43" s="174"/>
      <c r="H43" s="54"/>
    </row>
    <row r="44" spans="2:7" ht="13.5" thickBot="1">
      <c r="B44" s="63"/>
      <c r="C44" s="78"/>
      <c r="D44" s="35"/>
      <c r="E44" s="223"/>
      <c r="F44" s="37"/>
      <c r="G44" s="60"/>
    </row>
    <row r="45" spans="2:7" ht="25.5">
      <c r="B45" s="45"/>
      <c r="C45" s="233" t="s">
        <v>101</v>
      </c>
      <c r="D45" s="234" t="s">
        <v>100</v>
      </c>
      <c r="E45" s="235"/>
      <c r="F45" s="236"/>
      <c r="G45" s="237">
        <f>G38+G40+G42</f>
        <v>1401199999.5800002</v>
      </c>
    </row>
    <row r="46" spans="2:7" ht="13.5" thickBot="1">
      <c r="B46" s="45"/>
      <c r="C46" s="238"/>
      <c r="D46" s="239"/>
      <c r="E46" s="240"/>
      <c r="F46" s="241"/>
      <c r="G46" s="242"/>
    </row>
    <row r="47" spans="2:7" ht="12.75">
      <c r="B47" s="45"/>
      <c r="C47" s="64"/>
      <c r="D47" s="35"/>
      <c r="E47" s="223"/>
      <c r="F47" s="37"/>
      <c r="G47" s="60"/>
    </row>
    <row r="48" spans="2:7" ht="12.75">
      <c r="B48" s="45"/>
      <c r="C48" s="64"/>
      <c r="D48" s="35"/>
      <c r="E48" s="223"/>
      <c r="F48" s="37"/>
      <c r="G48" s="60"/>
    </row>
    <row r="49" spans="2:7" ht="12.75">
      <c r="B49" s="45"/>
      <c r="C49" s="64"/>
      <c r="D49" s="35"/>
      <c r="E49" s="223"/>
      <c r="F49" s="37"/>
      <c r="G49" s="60"/>
    </row>
    <row r="50" spans="2:7" ht="12.75">
      <c r="B50" s="45"/>
      <c r="C50" s="64"/>
      <c r="D50" s="35"/>
      <c r="E50" s="223"/>
      <c r="F50" s="37"/>
      <c r="G50" s="60"/>
    </row>
    <row r="51" spans="2:7" ht="12.75">
      <c r="B51" s="45"/>
      <c r="C51" s="64"/>
      <c r="D51" s="35"/>
      <c r="E51" s="223"/>
      <c r="F51" s="37"/>
      <c r="G51" s="60"/>
    </row>
    <row r="52" spans="2:7" ht="12.75">
      <c r="B52" s="67"/>
      <c r="C52" s="68"/>
      <c r="D52" s="69"/>
      <c r="E52" s="226"/>
      <c r="F52" s="71"/>
      <c r="G52" s="154"/>
    </row>
    <row r="53" spans="2:7" ht="12.75">
      <c r="B53" s="67"/>
      <c r="C53" s="72"/>
      <c r="D53" s="69"/>
      <c r="E53" s="226"/>
      <c r="F53" s="71"/>
      <c r="G53" s="60"/>
    </row>
    <row r="54" spans="2:7" ht="12.75">
      <c r="B54" s="67"/>
      <c r="C54" s="72"/>
      <c r="D54" s="69"/>
      <c r="E54" s="226"/>
      <c r="F54" s="71"/>
      <c r="G54" s="154"/>
    </row>
    <row r="55" spans="2:7" ht="12.75">
      <c r="B55" s="67"/>
      <c r="C55" s="72"/>
      <c r="D55" s="69"/>
      <c r="E55" s="226"/>
      <c r="F55" s="71"/>
      <c r="G55" s="60"/>
    </row>
    <row r="56" spans="2:7" ht="12.75">
      <c r="B56" s="67"/>
      <c r="C56" s="72"/>
      <c r="D56" s="69"/>
      <c r="E56" s="226"/>
      <c r="F56" s="71"/>
      <c r="G56" s="154"/>
    </row>
    <row r="57" spans="2:7" ht="12.75">
      <c r="B57" s="67"/>
      <c r="C57" s="72"/>
      <c r="D57" s="69"/>
      <c r="E57" s="226"/>
      <c r="F57" s="71"/>
      <c r="G57" s="60"/>
    </row>
    <row r="58" spans="2:7" ht="12.75">
      <c r="B58" s="67"/>
      <c r="C58" s="72"/>
      <c r="D58" s="69"/>
      <c r="E58" s="226"/>
      <c r="F58" s="71"/>
      <c r="G58" s="154"/>
    </row>
    <row r="59" spans="2:7" ht="12.75">
      <c r="B59" s="67"/>
      <c r="C59" s="72"/>
      <c r="D59" s="69"/>
      <c r="E59" s="226"/>
      <c r="F59" s="71"/>
      <c r="G59" s="154"/>
    </row>
    <row r="60" spans="2:7" ht="12.75">
      <c r="B60" s="67"/>
      <c r="C60" s="68"/>
      <c r="D60" s="69"/>
      <c r="E60" s="226"/>
      <c r="F60" s="71"/>
      <c r="G60" s="60"/>
    </row>
    <row r="61" spans="2:7" ht="12.75">
      <c r="B61" s="67"/>
      <c r="C61" s="68"/>
      <c r="D61" s="69"/>
      <c r="E61" s="226"/>
      <c r="F61" s="71"/>
      <c r="G61" s="60"/>
    </row>
    <row r="62" spans="2:7" ht="12.75">
      <c r="B62" s="76"/>
      <c r="C62" s="77"/>
      <c r="D62" s="69"/>
      <c r="E62" s="226"/>
      <c r="F62" s="71"/>
      <c r="G62" s="154"/>
    </row>
    <row r="63" spans="2:7" ht="12.75">
      <c r="B63" s="76"/>
      <c r="C63" s="77"/>
      <c r="D63" s="69"/>
      <c r="E63" s="226"/>
      <c r="F63" s="71"/>
      <c r="G63" s="154"/>
    </row>
    <row r="64" spans="1:7" ht="12.75">
      <c r="A64" s="53"/>
      <c r="B64" s="45"/>
      <c r="C64" s="64"/>
      <c r="D64" s="35"/>
      <c r="E64" s="223"/>
      <c r="F64" s="37"/>
      <c r="G64" s="60"/>
    </row>
    <row r="65" spans="1:7" ht="12.75">
      <c r="A65" s="53"/>
      <c r="B65" s="45"/>
      <c r="C65" s="64"/>
      <c r="D65" s="35"/>
      <c r="E65" s="223"/>
      <c r="F65" s="37"/>
      <c r="G65" s="60"/>
    </row>
    <row r="66" spans="1:7" ht="12.75">
      <c r="A66" s="53"/>
      <c r="B66" s="45"/>
      <c r="C66" s="64"/>
      <c r="D66" s="35"/>
      <c r="E66" s="223"/>
      <c r="F66" s="37"/>
      <c r="G66" s="60"/>
    </row>
    <row r="67" spans="1:7" ht="12.75">
      <c r="A67" s="53"/>
      <c r="B67" s="45"/>
      <c r="C67" s="64"/>
      <c r="D67" s="35"/>
      <c r="E67" s="223"/>
      <c r="F67" s="37"/>
      <c r="G67" s="60"/>
    </row>
    <row r="68" spans="1:7" ht="12.75">
      <c r="A68" s="53"/>
      <c r="B68" s="45"/>
      <c r="C68" s="64"/>
      <c r="D68" s="35"/>
      <c r="E68" s="223"/>
      <c r="F68" s="37"/>
      <c r="G68" s="60"/>
    </row>
    <row r="69" spans="1:7" ht="12.75">
      <c r="A69" s="53"/>
      <c r="B69" s="45"/>
      <c r="C69" s="64"/>
      <c r="D69" s="35"/>
      <c r="E69" s="223"/>
      <c r="F69" s="37"/>
      <c r="G69" s="60"/>
    </row>
    <row r="70" spans="2:7" ht="12.75">
      <c r="B70" s="67"/>
      <c r="C70" s="72"/>
      <c r="D70" s="69"/>
      <c r="E70" s="226"/>
      <c r="F70" s="71"/>
      <c r="G70" s="154"/>
    </row>
    <row r="71" spans="2:7" ht="12.75">
      <c r="B71" s="67"/>
      <c r="C71" s="68"/>
      <c r="D71" s="69"/>
      <c r="E71" s="226"/>
      <c r="F71" s="71"/>
      <c r="G71" s="60"/>
    </row>
    <row r="72" spans="2:7" ht="12.75">
      <c r="B72" s="67"/>
      <c r="C72" s="68"/>
      <c r="D72" s="69"/>
      <c r="E72" s="226"/>
      <c r="F72" s="71"/>
      <c r="G72" s="60"/>
    </row>
    <row r="73" spans="2:7" ht="12.75">
      <c r="B73" s="67"/>
      <c r="C73" s="145"/>
      <c r="D73" s="146"/>
      <c r="E73" s="243"/>
      <c r="F73" s="147"/>
      <c r="G73" s="148"/>
    </row>
    <row r="74" spans="2:7" ht="12.75">
      <c r="B74" s="67"/>
      <c r="C74" s="68"/>
      <c r="D74" s="69"/>
      <c r="E74" s="226"/>
      <c r="F74" s="71"/>
      <c r="G74" s="60"/>
    </row>
    <row r="75" spans="2:7" ht="12.75">
      <c r="B75" s="67"/>
      <c r="C75" s="68"/>
      <c r="D75" s="69"/>
      <c r="E75" s="226"/>
      <c r="F75" s="71"/>
      <c r="G75" s="60"/>
    </row>
    <row r="76" spans="2:7" ht="12.75">
      <c r="B76" s="67"/>
      <c r="C76" s="68"/>
      <c r="D76" s="69"/>
      <c r="E76" s="226"/>
      <c r="F76" s="71"/>
      <c r="G76" s="60"/>
    </row>
    <row r="77" spans="2:7" ht="12.75">
      <c r="B77" s="67"/>
      <c r="C77" s="68"/>
      <c r="D77" s="69"/>
      <c r="E77" s="226"/>
      <c r="F77" s="71"/>
      <c r="G77" s="60"/>
    </row>
    <row r="78" spans="2:7" ht="12.75">
      <c r="B78" s="67"/>
      <c r="C78" s="68"/>
      <c r="D78" s="69"/>
      <c r="E78" s="226"/>
      <c r="F78" s="71"/>
      <c r="G78" s="60"/>
    </row>
    <row r="79" spans="2:7" ht="12.75">
      <c r="B79" s="67"/>
      <c r="C79" s="68"/>
      <c r="D79" s="69"/>
      <c r="E79" s="226"/>
      <c r="F79" s="71"/>
      <c r="G79" s="60"/>
    </row>
    <row r="80" spans="2:7" ht="12.75">
      <c r="B80" s="67"/>
      <c r="C80" s="68"/>
      <c r="D80" s="69"/>
      <c r="E80" s="226"/>
      <c r="F80" s="71"/>
      <c r="G80" s="60"/>
    </row>
    <row r="81" spans="2:7" ht="12.75">
      <c r="B81" s="67"/>
      <c r="C81" s="68"/>
      <c r="D81" s="69"/>
      <c r="E81" s="226"/>
      <c r="F81" s="71"/>
      <c r="G81" s="60"/>
    </row>
    <row r="82" spans="2:7" ht="12.75">
      <c r="B82" s="67"/>
      <c r="C82" s="68"/>
      <c r="D82" s="69"/>
      <c r="E82" s="226"/>
      <c r="F82" s="71"/>
      <c r="G82" s="60"/>
    </row>
    <row r="83" spans="2:7" ht="12.75">
      <c r="B83" s="67"/>
      <c r="C83" s="68"/>
      <c r="D83" s="69"/>
      <c r="E83" s="226"/>
      <c r="F83" s="71"/>
      <c r="G83" s="60"/>
    </row>
    <row r="84" spans="2:7" ht="12.75">
      <c r="B84" s="67"/>
      <c r="C84" s="68"/>
      <c r="D84" s="69"/>
      <c r="E84" s="226"/>
      <c r="F84" s="71"/>
      <c r="G84" s="60"/>
    </row>
    <row r="85" spans="2:7" ht="12.75">
      <c r="B85" s="67"/>
      <c r="C85" s="68"/>
      <c r="D85" s="69"/>
      <c r="E85" s="226"/>
      <c r="F85" s="71"/>
      <c r="G85" s="60"/>
    </row>
    <row r="86" spans="2:7" ht="12.75">
      <c r="B86" s="67"/>
      <c r="C86" s="68"/>
      <c r="D86" s="69"/>
      <c r="E86" s="226"/>
      <c r="F86" s="71"/>
      <c r="G86" s="60"/>
    </row>
    <row r="87" spans="2:7" ht="12.75">
      <c r="B87" s="67"/>
      <c r="C87" s="68"/>
      <c r="D87" s="69"/>
      <c r="E87" s="226"/>
      <c r="F87" s="71"/>
      <c r="G87" s="60"/>
    </row>
    <row r="88" spans="2:7" ht="12.75">
      <c r="B88" s="67"/>
      <c r="C88" s="68"/>
      <c r="D88" s="69"/>
      <c r="E88" s="226"/>
      <c r="F88" s="71"/>
      <c r="G88" s="60"/>
    </row>
    <row r="89" spans="2:7" ht="12.75">
      <c r="B89" s="67"/>
      <c r="C89" s="68"/>
      <c r="D89" s="69"/>
      <c r="E89" s="226"/>
      <c r="F89" s="71"/>
      <c r="G89" s="60"/>
    </row>
    <row r="90" spans="2:7" ht="12.75">
      <c r="B90" s="67"/>
      <c r="C90" s="68"/>
      <c r="D90" s="69"/>
      <c r="E90" s="226"/>
      <c r="F90" s="71"/>
      <c r="G90" s="60"/>
    </row>
    <row r="91" spans="2:7" ht="12.75">
      <c r="B91" s="67"/>
      <c r="C91" s="68"/>
      <c r="D91" s="69"/>
      <c r="E91" s="226"/>
      <c r="F91" s="71"/>
      <c r="G91" s="60"/>
    </row>
    <row r="92" spans="2:7" ht="12.75">
      <c r="B92" s="67"/>
      <c r="C92" s="68"/>
      <c r="D92" s="69"/>
      <c r="E92" s="226"/>
      <c r="F92" s="71"/>
      <c r="G92" s="60"/>
    </row>
    <row r="93" spans="2:7" ht="12.75">
      <c r="B93" s="67"/>
      <c r="C93" s="68"/>
      <c r="D93" s="69"/>
      <c r="E93" s="226"/>
      <c r="F93" s="71"/>
      <c r="G93" s="60"/>
    </row>
    <row r="94" spans="1:6" ht="12.75">
      <c r="A94" s="38"/>
      <c r="B94" s="63"/>
      <c r="C94" s="57"/>
      <c r="D94" s="63"/>
      <c r="E94" s="57"/>
      <c r="F94" s="87"/>
    </row>
    <row r="95" spans="1:6" ht="12.75">
      <c r="A95" s="86"/>
      <c r="B95" s="63"/>
      <c r="C95" s="54"/>
      <c r="D95" s="63"/>
      <c r="E95" s="54"/>
      <c r="F95" s="102"/>
    </row>
    <row r="96" spans="1:6" ht="12.75">
      <c r="A96" s="86"/>
      <c r="B96" s="103"/>
      <c r="C96" s="99"/>
      <c r="D96" s="104"/>
      <c r="E96" s="244"/>
      <c r="F96" s="105"/>
    </row>
    <row r="97" spans="1:6" ht="12.75">
      <c r="A97" s="38"/>
      <c r="B97" s="38"/>
      <c r="C97" s="100"/>
      <c r="F97" s="87"/>
    </row>
    <row r="98" spans="1:7" ht="12.75">
      <c r="A98" s="86"/>
      <c r="B98" s="33"/>
      <c r="C98" s="34"/>
      <c r="D98" s="35"/>
      <c r="E98" s="223"/>
      <c r="F98" s="37"/>
      <c r="G98" s="60"/>
    </row>
    <row r="99" spans="1:7" ht="12.75">
      <c r="A99" s="86"/>
      <c r="B99" s="45"/>
      <c r="C99" s="51"/>
      <c r="D99" s="47"/>
      <c r="E99" s="222"/>
      <c r="F99" s="49"/>
      <c r="G99" s="224"/>
    </row>
    <row r="100" spans="1:7" ht="12.75">
      <c r="A100" s="38"/>
      <c r="B100" s="45"/>
      <c r="C100" s="46"/>
      <c r="D100" s="47"/>
      <c r="E100" s="222"/>
      <c r="F100" s="49"/>
      <c r="G100" s="224"/>
    </row>
    <row r="101" spans="1:7" ht="12.75">
      <c r="A101" s="86"/>
      <c r="B101" s="45"/>
      <c r="C101" s="46"/>
      <c r="D101" s="47"/>
      <c r="E101" s="222"/>
      <c r="F101" s="49"/>
      <c r="G101" s="224"/>
    </row>
    <row r="102" spans="1:7" ht="12.75">
      <c r="A102" s="86"/>
      <c r="B102" s="45"/>
      <c r="C102" s="46"/>
      <c r="D102" s="47"/>
      <c r="E102" s="222"/>
      <c r="F102" s="49"/>
      <c r="G102" s="224"/>
    </row>
    <row r="103" spans="1:7" ht="12.75">
      <c r="A103" s="86"/>
      <c r="B103" s="45"/>
      <c r="C103" s="46"/>
      <c r="D103" s="47"/>
      <c r="E103" s="222"/>
      <c r="F103" s="49"/>
      <c r="G103" s="224"/>
    </row>
    <row r="104" spans="1:7" ht="12.75">
      <c r="A104" s="86"/>
      <c r="B104" s="45"/>
      <c r="C104" s="46"/>
      <c r="D104" s="47"/>
      <c r="E104" s="222"/>
      <c r="F104" s="49"/>
      <c r="G104" s="224"/>
    </row>
    <row r="105" spans="1:7" ht="12.75">
      <c r="A105" s="86"/>
      <c r="B105" s="45"/>
      <c r="C105" s="51"/>
      <c r="D105" s="47"/>
      <c r="E105" s="222"/>
      <c r="F105" s="49"/>
      <c r="G105" s="224"/>
    </row>
    <row r="106" spans="1:7" ht="12.75">
      <c r="A106" s="86"/>
      <c r="B106" s="45"/>
      <c r="C106" s="46"/>
      <c r="D106" s="47"/>
      <c r="E106" s="222"/>
      <c r="F106" s="49"/>
      <c r="G106" s="224"/>
    </row>
    <row r="107" spans="1:7" ht="12.75">
      <c r="A107" s="86"/>
      <c r="B107" s="45"/>
      <c r="C107" s="46"/>
      <c r="D107" s="47"/>
      <c r="E107" s="222"/>
      <c r="F107" s="49"/>
      <c r="G107" s="224"/>
    </row>
    <row r="108" spans="1:7" ht="12.75">
      <c r="A108" s="38"/>
      <c r="B108" s="45"/>
      <c r="C108" s="46"/>
      <c r="D108" s="47"/>
      <c r="E108" s="222"/>
      <c r="F108" s="49"/>
      <c r="G108" s="224"/>
    </row>
    <row r="109" spans="1:7" ht="12.75">
      <c r="A109" s="86"/>
      <c r="B109" s="45"/>
      <c r="C109" s="46"/>
      <c r="D109" s="47"/>
      <c r="E109" s="222"/>
      <c r="F109" s="49"/>
      <c r="G109" s="224"/>
    </row>
    <row r="110" spans="1:7" ht="12.75">
      <c r="A110" s="86"/>
      <c r="B110" s="45"/>
      <c r="C110" s="46"/>
      <c r="D110" s="47"/>
      <c r="E110" s="222"/>
      <c r="F110" s="49"/>
      <c r="G110" s="224"/>
    </row>
    <row r="111" spans="1:7" ht="12.75">
      <c r="A111" s="86"/>
      <c r="B111" s="45"/>
      <c r="C111" s="46"/>
      <c r="D111" s="47"/>
      <c r="E111" s="222"/>
      <c r="F111" s="49"/>
      <c r="G111" s="224"/>
    </row>
    <row r="112" spans="1:7" ht="12.75">
      <c r="A112" s="38"/>
      <c r="B112" s="45"/>
      <c r="C112" s="46"/>
      <c r="D112" s="47"/>
      <c r="E112" s="222"/>
      <c r="F112" s="49"/>
      <c r="G112" s="224"/>
    </row>
    <row r="113" spans="1:7" ht="12.75">
      <c r="A113" s="86"/>
      <c r="B113" s="55"/>
      <c r="D113" s="47"/>
      <c r="E113" s="222"/>
      <c r="F113" s="49"/>
      <c r="G113" s="224"/>
    </row>
    <row r="114" spans="1:7" ht="12.75">
      <c r="A114" s="86"/>
      <c r="B114" s="56"/>
      <c r="C114" s="57"/>
      <c r="D114" s="58"/>
      <c r="E114" s="225"/>
      <c r="F114" s="60"/>
      <c r="G114" s="60"/>
    </row>
    <row r="115" spans="1:7" ht="12.75">
      <c r="A115" s="38"/>
      <c r="B115" s="38"/>
      <c r="C115" s="106"/>
      <c r="F115" s="87"/>
      <c r="G115" s="110"/>
    </row>
    <row r="116" spans="1:7" ht="12.75">
      <c r="A116" s="86"/>
      <c r="B116" s="63"/>
      <c r="C116" s="78"/>
      <c r="D116" s="35"/>
      <c r="E116" s="223"/>
      <c r="F116" s="37"/>
      <c r="G116" s="60"/>
    </row>
    <row r="117" spans="2:7" ht="12.75">
      <c r="B117" s="63"/>
      <c r="C117" s="78"/>
      <c r="D117" s="35"/>
      <c r="E117" s="223"/>
      <c r="F117" s="37"/>
      <c r="G117" s="60"/>
    </row>
    <row r="118" spans="2:7" ht="12.75">
      <c r="B118" s="45"/>
      <c r="C118" s="64"/>
      <c r="D118" s="35"/>
      <c r="E118" s="223"/>
      <c r="F118" s="37"/>
      <c r="G118" s="60"/>
    </row>
    <row r="119" spans="2:7" ht="12.75">
      <c r="B119" s="45"/>
      <c r="C119" s="64"/>
      <c r="D119" s="35"/>
      <c r="E119" s="223"/>
      <c r="F119" s="37"/>
      <c r="G119" s="60"/>
    </row>
    <row r="120" spans="2:7" ht="12.75">
      <c r="B120" s="45"/>
      <c r="C120" s="64"/>
      <c r="D120" s="35"/>
      <c r="E120" s="223"/>
      <c r="F120" s="37"/>
      <c r="G120" s="60"/>
    </row>
    <row r="121" spans="2:7" ht="12.75">
      <c r="B121" s="45"/>
      <c r="C121" s="64"/>
      <c r="D121" s="35"/>
      <c r="E121" s="223"/>
      <c r="F121" s="37"/>
      <c r="G121" s="60"/>
    </row>
    <row r="122" spans="2:7" ht="12.75">
      <c r="B122" s="45"/>
      <c r="C122" s="64"/>
      <c r="D122" s="35"/>
      <c r="E122" s="223"/>
      <c r="F122" s="37"/>
      <c r="G122" s="60"/>
    </row>
    <row r="123" spans="2:7" ht="12.75">
      <c r="B123" s="45"/>
      <c r="C123" s="64"/>
      <c r="D123" s="35"/>
      <c r="E123" s="223"/>
      <c r="F123" s="37"/>
      <c r="G123" s="60"/>
    </row>
    <row r="124" spans="2:7" ht="12.75">
      <c r="B124" s="45"/>
      <c r="C124" s="64"/>
      <c r="D124" s="35"/>
      <c r="E124" s="223"/>
      <c r="F124" s="37"/>
      <c r="G124" s="60"/>
    </row>
    <row r="125" spans="2:7" ht="12.75">
      <c r="B125" s="45"/>
      <c r="C125" s="64"/>
      <c r="D125" s="35"/>
      <c r="E125" s="223"/>
      <c r="F125" s="37"/>
      <c r="G125" s="60"/>
    </row>
    <row r="126" spans="2:7" ht="12.75">
      <c r="B126" s="45"/>
      <c r="C126" s="64"/>
      <c r="D126" s="35"/>
      <c r="E126" s="223"/>
      <c r="F126" s="37"/>
      <c r="G126" s="60"/>
    </row>
    <row r="127" spans="2:7" ht="12.75">
      <c r="B127" s="67"/>
      <c r="C127" s="68"/>
      <c r="D127" s="69"/>
      <c r="E127" s="226"/>
      <c r="F127" s="71"/>
      <c r="G127" s="154"/>
    </row>
    <row r="128" spans="2:7" ht="12.75">
      <c r="B128" s="67"/>
      <c r="C128" s="72"/>
      <c r="D128" s="69"/>
      <c r="E128" s="226"/>
      <c r="F128" s="71"/>
      <c r="G128" s="60"/>
    </row>
    <row r="129" spans="2:7" ht="12.75">
      <c r="B129" s="67"/>
      <c r="C129" s="72"/>
      <c r="D129" s="69"/>
      <c r="E129" s="226"/>
      <c r="F129" s="71"/>
      <c r="G129" s="154"/>
    </row>
    <row r="130" spans="2:7" ht="12.75">
      <c r="B130" s="67"/>
      <c r="C130" s="72"/>
      <c r="D130" s="69"/>
      <c r="E130" s="226"/>
      <c r="F130" s="71"/>
      <c r="G130" s="60"/>
    </row>
    <row r="131" spans="2:7" ht="12.75">
      <c r="B131" s="67"/>
      <c r="C131" s="72"/>
      <c r="D131" s="69"/>
      <c r="E131" s="226"/>
      <c r="F131" s="71"/>
      <c r="G131" s="154"/>
    </row>
    <row r="132" spans="2:7" ht="12.75">
      <c r="B132" s="67"/>
      <c r="C132" s="68"/>
      <c r="D132" s="69"/>
      <c r="E132" s="226"/>
      <c r="F132" s="71"/>
      <c r="G132" s="60"/>
    </row>
    <row r="133" spans="2:6" ht="12.75">
      <c r="B133" s="67"/>
      <c r="C133" s="86"/>
      <c r="F133" s="94"/>
    </row>
    <row r="134" spans="2:7" ht="12.75">
      <c r="B134" s="63"/>
      <c r="C134" s="78"/>
      <c r="D134" s="35"/>
      <c r="E134" s="223"/>
      <c r="F134" s="37"/>
      <c r="G134" s="60"/>
    </row>
    <row r="135" spans="2:7" ht="12.75">
      <c r="B135" s="63"/>
      <c r="C135" s="78"/>
      <c r="D135" s="35"/>
      <c r="E135" s="223"/>
      <c r="F135" s="37"/>
      <c r="G135" s="60"/>
    </row>
    <row r="136" spans="2:7" ht="12.75">
      <c r="B136" s="45"/>
      <c r="C136" s="64"/>
      <c r="D136" s="35"/>
      <c r="E136" s="223"/>
      <c r="F136" s="37"/>
      <c r="G136" s="60"/>
    </row>
    <row r="137" spans="2:7" ht="12.75">
      <c r="B137" s="45"/>
      <c r="C137" s="64"/>
      <c r="D137" s="35"/>
      <c r="E137" s="223"/>
      <c r="F137" s="37"/>
      <c r="G137" s="60"/>
    </row>
    <row r="138" spans="2:7" ht="12.75">
      <c r="B138" s="45"/>
      <c r="C138" s="64"/>
      <c r="D138" s="35"/>
      <c r="E138" s="223"/>
      <c r="F138" s="37"/>
      <c r="G138" s="60"/>
    </row>
    <row r="139" spans="2:7" ht="12.75">
      <c r="B139" s="45"/>
      <c r="C139" s="64"/>
      <c r="D139" s="35"/>
      <c r="E139" s="223"/>
      <c r="F139" s="37"/>
      <c r="G139" s="60"/>
    </row>
    <row r="140" spans="2:7" ht="12.75">
      <c r="B140" s="45"/>
      <c r="C140" s="64"/>
      <c r="D140" s="35"/>
      <c r="E140" s="223"/>
      <c r="F140" s="37"/>
      <c r="G140" s="60"/>
    </row>
    <row r="141" spans="2:7" ht="12.75">
      <c r="B141" s="45"/>
      <c r="C141" s="64"/>
      <c r="D141" s="35"/>
      <c r="E141" s="223"/>
      <c r="F141" s="37"/>
      <c r="G141" s="60"/>
    </row>
    <row r="142" spans="2:7" ht="12.75">
      <c r="B142" s="45"/>
      <c r="C142" s="64"/>
      <c r="D142" s="35"/>
      <c r="E142" s="223"/>
      <c r="F142" s="37"/>
      <c r="G142" s="60"/>
    </row>
    <row r="143" spans="2:7" ht="12.75">
      <c r="B143" s="45"/>
      <c r="C143" s="64"/>
      <c r="D143" s="35"/>
      <c r="E143" s="223"/>
      <c r="F143" s="37"/>
      <c r="G143" s="60"/>
    </row>
    <row r="144" spans="2:7" ht="12.75">
      <c r="B144" s="45"/>
      <c r="C144" s="64"/>
      <c r="D144" s="35"/>
      <c r="E144" s="223"/>
      <c r="F144" s="37"/>
      <c r="G144" s="60"/>
    </row>
    <row r="145" spans="2:7" ht="12.75">
      <c r="B145" s="67"/>
      <c r="C145" s="68"/>
      <c r="D145" s="69"/>
      <c r="E145" s="226"/>
      <c r="F145" s="71"/>
      <c r="G145" s="154"/>
    </row>
    <row r="146" spans="2:7" ht="12.75">
      <c r="B146" s="67"/>
      <c r="C146" s="72"/>
      <c r="D146" s="69"/>
      <c r="E146" s="226"/>
      <c r="F146" s="71"/>
      <c r="G146" s="60"/>
    </row>
    <row r="147" spans="2:7" ht="12.75">
      <c r="B147" s="67"/>
      <c r="C147" s="72"/>
      <c r="D147" s="69"/>
      <c r="E147" s="226"/>
      <c r="F147" s="71"/>
      <c r="G147" s="154"/>
    </row>
    <row r="148" spans="2:7" ht="12.75">
      <c r="B148" s="67"/>
      <c r="C148" s="72"/>
      <c r="D148" s="69"/>
      <c r="E148" s="226"/>
      <c r="F148" s="71"/>
      <c r="G148" s="60"/>
    </row>
    <row r="149" spans="2:7" ht="12.75">
      <c r="B149" s="67"/>
      <c r="C149" s="72"/>
      <c r="D149" s="69"/>
      <c r="E149" s="226"/>
      <c r="F149" s="71"/>
      <c r="G149" s="154"/>
    </row>
    <row r="150" spans="2:7" ht="12.75">
      <c r="B150" s="67"/>
      <c r="C150" s="72"/>
      <c r="D150" s="69"/>
      <c r="E150" s="226"/>
      <c r="F150" s="71"/>
      <c r="G150" s="60"/>
    </row>
    <row r="151" spans="2:7" ht="12.75">
      <c r="B151" s="67"/>
      <c r="C151" s="72"/>
      <c r="D151" s="69"/>
      <c r="E151" s="226"/>
      <c r="F151" s="71"/>
      <c r="G151" s="154"/>
    </row>
    <row r="152" spans="2:7" ht="12.75">
      <c r="B152" s="67"/>
      <c r="C152" s="72"/>
      <c r="D152" s="69"/>
      <c r="E152" s="226"/>
      <c r="F152" s="71"/>
      <c r="G152" s="154"/>
    </row>
    <row r="153" spans="2:7" ht="12.75">
      <c r="B153" s="67"/>
      <c r="C153" s="68"/>
      <c r="D153" s="69"/>
      <c r="E153" s="226"/>
      <c r="F153" s="71"/>
      <c r="G153" s="60"/>
    </row>
    <row r="154" spans="2:6" ht="12.75">
      <c r="B154" s="67"/>
      <c r="C154" s="86"/>
      <c r="F154" s="94"/>
    </row>
    <row r="155" spans="2:7" ht="12.75">
      <c r="B155" s="76"/>
      <c r="C155" s="77"/>
      <c r="D155" s="69"/>
      <c r="E155" s="226"/>
      <c r="F155" s="71"/>
      <c r="G155" s="154"/>
    </row>
    <row r="156" spans="2:7" ht="12.75">
      <c r="B156" s="76"/>
      <c r="C156" s="77"/>
      <c r="D156" s="69"/>
      <c r="E156" s="226"/>
      <c r="F156" s="71"/>
      <c r="G156" s="154"/>
    </row>
    <row r="157" spans="2:7" ht="12.75">
      <c r="B157" s="45"/>
      <c r="C157" s="64"/>
      <c r="D157" s="35"/>
      <c r="E157" s="223"/>
      <c r="F157" s="37"/>
      <c r="G157" s="60"/>
    </row>
    <row r="158" spans="2:7" ht="12.75">
      <c r="B158" s="45"/>
      <c r="C158" s="64"/>
      <c r="D158" s="35"/>
      <c r="E158" s="223"/>
      <c r="F158" s="37"/>
      <c r="G158" s="60"/>
    </row>
    <row r="159" spans="2:7" ht="12.75">
      <c r="B159" s="45"/>
      <c r="C159" s="64"/>
      <c r="D159" s="35"/>
      <c r="E159" s="223"/>
      <c r="F159" s="37"/>
      <c r="G159" s="60"/>
    </row>
    <row r="160" spans="2:7" ht="12.75">
      <c r="B160" s="45"/>
      <c r="C160" s="64"/>
      <c r="D160" s="35"/>
      <c r="E160" s="223"/>
      <c r="F160" s="37"/>
      <c r="G160" s="60"/>
    </row>
    <row r="161" spans="2:7" ht="12.75">
      <c r="B161" s="45"/>
      <c r="C161" s="64"/>
      <c r="D161" s="35"/>
      <c r="E161" s="223"/>
      <c r="F161" s="37"/>
      <c r="G161" s="60"/>
    </row>
    <row r="162" spans="2:7" ht="12.75">
      <c r="B162" s="45"/>
      <c r="C162" s="64"/>
      <c r="D162" s="35"/>
      <c r="E162" s="223"/>
      <c r="F162" s="37"/>
      <c r="G162" s="60"/>
    </row>
    <row r="163" spans="2:7" ht="12.75">
      <c r="B163" s="45"/>
      <c r="C163" s="64"/>
      <c r="D163" s="35"/>
      <c r="E163" s="223"/>
      <c r="F163" s="37"/>
      <c r="G163" s="60"/>
    </row>
    <row r="164" spans="2:7" ht="12.75">
      <c r="B164" s="45"/>
      <c r="C164" s="64"/>
      <c r="D164" s="35"/>
      <c r="E164" s="223"/>
      <c r="F164" s="37"/>
      <c r="G164" s="60"/>
    </row>
    <row r="165" spans="2:7" ht="12.75">
      <c r="B165" s="45"/>
      <c r="C165" s="64"/>
      <c r="D165" s="35"/>
      <c r="E165" s="223"/>
      <c r="F165" s="37"/>
      <c r="G165" s="60"/>
    </row>
    <row r="166" spans="2:7" ht="12.75">
      <c r="B166" s="67"/>
      <c r="C166" s="68"/>
      <c r="D166" s="69"/>
      <c r="E166" s="226"/>
      <c r="F166" s="71"/>
      <c r="G166" s="60"/>
    </row>
    <row r="167" spans="2:7" ht="12.75">
      <c r="B167" s="67"/>
      <c r="C167" s="68"/>
      <c r="D167" s="69"/>
      <c r="E167" s="226"/>
      <c r="F167" s="71"/>
      <c r="G167" s="60"/>
    </row>
    <row r="168" spans="2:7" ht="12.75">
      <c r="B168" s="67"/>
      <c r="C168" s="149"/>
      <c r="D168" s="146"/>
      <c r="E168" s="243"/>
      <c r="F168" s="147"/>
      <c r="G168" s="148"/>
    </row>
    <row r="169" spans="2:7" ht="12.75">
      <c r="B169" s="67"/>
      <c r="C169" s="68"/>
      <c r="D169" s="69"/>
      <c r="E169" s="226"/>
      <c r="F169" s="71"/>
      <c r="G169" s="60"/>
    </row>
    <row r="170" spans="2:6" ht="12.75">
      <c r="B170" s="67"/>
      <c r="C170" s="86"/>
      <c r="F170" s="94"/>
    </row>
    <row r="171" spans="2:6" ht="12.75">
      <c r="B171" s="67"/>
      <c r="C171" s="86"/>
      <c r="F171" s="94"/>
    </row>
    <row r="172" spans="2:6" ht="12.75">
      <c r="B172" s="67"/>
      <c r="C172" s="86"/>
      <c r="F172" s="94"/>
    </row>
    <row r="173" spans="2:6" ht="12.75">
      <c r="B173" s="67"/>
      <c r="C173" s="86"/>
      <c r="F173" s="94"/>
    </row>
    <row r="174" spans="2:6" ht="12.75">
      <c r="B174" s="67"/>
      <c r="C174" s="86"/>
      <c r="F174" s="94"/>
    </row>
    <row r="175" spans="2:6" ht="12.75">
      <c r="B175" s="67"/>
      <c r="C175" s="86"/>
      <c r="F175" s="94"/>
    </row>
    <row r="176" spans="2:6" ht="12.75">
      <c r="B176" s="67"/>
      <c r="C176" s="86"/>
      <c r="F176" s="94"/>
    </row>
    <row r="177" spans="2:6" ht="12.75">
      <c r="B177" s="67"/>
      <c r="C177" s="86"/>
      <c r="F177" s="94"/>
    </row>
    <row r="178" spans="2:6" ht="12.75">
      <c r="B178" s="67"/>
      <c r="C178" s="86"/>
      <c r="F178" s="94"/>
    </row>
    <row r="179" spans="2:6" ht="12.75">
      <c r="B179" s="67"/>
      <c r="C179" s="86"/>
      <c r="F179" s="94"/>
    </row>
    <row r="180" spans="2:6" ht="12.75">
      <c r="B180" s="67"/>
      <c r="C180" s="86"/>
      <c r="F180" s="94"/>
    </row>
    <row r="181" spans="2:6" ht="12.75">
      <c r="B181" s="67"/>
      <c r="C181" s="86"/>
      <c r="F181" s="94"/>
    </row>
    <row r="182" spans="2:6" ht="12.75">
      <c r="B182" s="67"/>
      <c r="C182" s="86"/>
      <c r="F182" s="94"/>
    </row>
    <row r="183" spans="2:6" ht="12.75">
      <c r="B183" s="67"/>
      <c r="C183" s="86"/>
      <c r="F183" s="94"/>
    </row>
    <row r="184" spans="2:6" ht="12.75">
      <c r="B184" s="67"/>
      <c r="C184" s="86"/>
      <c r="F184" s="94"/>
    </row>
    <row r="185" spans="2:6" ht="12.75">
      <c r="B185" s="67"/>
      <c r="C185" s="86"/>
      <c r="F185" s="94"/>
    </row>
    <row r="186" spans="2:6" ht="12.75">
      <c r="B186" s="67"/>
      <c r="C186" s="86"/>
      <c r="F186" s="94"/>
    </row>
    <row r="187" spans="2:6" ht="12.75">
      <c r="B187" s="67"/>
      <c r="C187" s="86"/>
      <c r="F187" s="94"/>
    </row>
    <row r="188" spans="2:6" ht="12.75">
      <c r="B188" s="67"/>
      <c r="C188" s="86"/>
      <c r="F188" s="94"/>
    </row>
    <row r="189" spans="2:6" ht="12.75">
      <c r="B189" s="67"/>
      <c r="C189" s="86"/>
      <c r="F189" s="94"/>
    </row>
    <row r="190" spans="2:7" ht="12.75">
      <c r="B190" s="63"/>
      <c r="C190" s="57"/>
      <c r="D190" s="35"/>
      <c r="E190" s="221"/>
      <c r="F190" s="37"/>
      <c r="G190" s="60"/>
    </row>
    <row r="191" spans="2:7" ht="12.75">
      <c r="B191" s="63"/>
      <c r="C191" s="54"/>
      <c r="D191" s="35"/>
      <c r="E191" s="221"/>
      <c r="F191" s="37"/>
      <c r="G191" s="60"/>
    </row>
    <row r="192" spans="2:7" ht="12.75">
      <c r="B192" s="56"/>
      <c r="D192" s="35"/>
      <c r="E192" s="223"/>
      <c r="F192" s="37"/>
      <c r="G192" s="60"/>
    </row>
    <row r="193" spans="2:7" ht="12.75">
      <c r="B193" s="33"/>
      <c r="C193" s="34"/>
      <c r="D193" s="35"/>
      <c r="E193" s="223"/>
      <c r="F193" s="37"/>
      <c r="G193" s="60"/>
    </row>
    <row r="194" spans="1:7" ht="12.75">
      <c r="A194" s="53"/>
      <c r="B194" s="45"/>
      <c r="C194" s="51"/>
      <c r="D194" s="47"/>
      <c r="E194" s="222"/>
      <c r="F194" s="49"/>
      <c r="G194" s="224"/>
    </row>
    <row r="195" spans="1:7" ht="12.75">
      <c r="A195" s="53"/>
      <c r="B195" s="45"/>
      <c r="C195" s="46"/>
      <c r="D195" s="47"/>
      <c r="E195" s="222"/>
      <c r="F195" s="49"/>
      <c r="G195" s="224"/>
    </row>
    <row r="196" spans="2:7" ht="12.75">
      <c r="B196" s="45"/>
      <c r="C196" s="46"/>
      <c r="D196" s="47"/>
      <c r="E196" s="222"/>
      <c r="F196" s="49"/>
      <c r="G196" s="224"/>
    </row>
    <row r="197" spans="2:7" ht="12.75">
      <c r="B197" s="45"/>
      <c r="C197" s="46"/>
      <c r="D197" s="47"/>
      <c r="E197" s="222"/>
      <c r="F197" s="49"/>
      <c r="G197" s="224"/>
    </row>
    <row r="198" spans="2:7" ht="12.75">
      <c r="B198" s="45"/>
      <c r="C198" s="46"/>
      <c r="D198" s="47"/>
      <c r="E198" s="222"/>
      <c r="F198" s="49"/>
      <c r="G198" s="224"/>
    </row>
    <row r="199" spans="2:7" ht="12.75">
      <c r="B199" s="45"/>
      <c r="C199" s="46"/>
      <c r="D199" s="47"/>
      <c r="E199" s="222"/>
      <c r="F199" s="49"/>
      <c r="G199" s="224"/>
    </row>
    <row r="200" spans="2:7" ht="12.75">
      <c r="B200" s="45"/>
      <c r="C200" s="51"/>
      <c r="D200" s="47"/>
      <c r="E200" s="222"/>
      <c r="F200" s="49"/>
      <c r="G200" s="224"/>
    </row>
    <row r="201" spans="2:7" ht="12.75">
      <c r="B201" s="45"/>
      <c r="C201" s="46"/>
      <c r="D201" s="47"/>
      <c r="E201" s="222"/>
      <c r="F201" s="49"/>
      <c r="G201" s="224"/>
    </row>
    <row r="202" spans="2:7" ht="12.75">
      <c r="B202" s="45"/>
      <c r="C202" s="46"/>
      <c r="D202" s="47"/>
      <c r="E202" s="222"/>
      <c r="F202" s="49"/>
      <c r="G202" s="224"/>
    </row>
    <row r="203" spans="2:7" ht="12.75">
      <c r="B203" s="45"/>
      <c r="C203" s="46"/>
      <c r="D203" s="47"/>
      <c r="E203" s="222"/>
      <c r="F203" s="49"/>
      <c r="G203" s="224"/>
    </row>
    <row r="204" spans="2:7" ht="12.75">
      <c r="B204" s="45"/>
      <c r="C204" s="46"/>
      <c r="D204" s="47"/>
      <c r="E204" s="222"/>
      <c r="F204" s="49"/>
      <c r="G204" s="224"/>
    </row>
    <row r="205" spans="2:7" ht="12.75">
      <c r="B205" s="45"/>
      <c r="C205" s="46"/>
      <c r="D205" s="47"/>
      <c r="E205" s="222"/>
      <c r="F205" s="49"/>
      <c r="G205" s="224"/>
    </row>
    <row r="206" spans="2:7" ht="12.75">
      <c r="B206" s="45"/>
      <c r="C206" s="46"/>
      <c r="D206" s="47"/>
      <c r="E206" s="222"/>
      <c r="F206" s="49"/>
      <c r="G206" s="224"/>
    </row>
    <row r="207" spans="2:7" ht="12.75">
      <c r="B207" s="45"/>
      <c r="C207" s="46"/>
      <c r="D207" s="47"/>
      <c r="E207" s="222"/>
      <c r="F207" s="49"/>
      <c r="G207" s="224"/>
    </row>
    <row r="208" spans="2:7" ht="12.75">
      <c r="B208" s="45"/>
      <c r="C208" s="46"/>
      <c r="D208" s="47"/>
      <c r="E208" s="222"/>
      <c r="F208" s="49"/>
      <c r="G208" s="224"/>
    </row>
    <row r="209" spans="2:7" ht="12.75">
      <c r="B209" s="55"/>
      <c r="D209" s="47"/>
      <c r="E209" s="222"/>
      <c r="F209" s="49"/>
      <c r="G209" s="224"/>
    </row>
    <row r="210" spans="2:7" ht="12.75">
      <c r="B210" s="56"/>
      <c r="C210" s="57"/>
      <c r="D210" s="58"/>
      <c r="E210" s="225"/>
      <c r="F210" s="60"/>
      <c r="G210" s="60"/>
    </row>
    <row r="211" spans="2:7" ht="12.75">
      <c r="B211" s="56"/>
      <c r="C211" s="57"/>
      <c r="D211" s="58"/>
      <c r="E211" s="225"/>
      <c r="F211" s="60"/>
      <c r="G211" s="60"/>
    </row>
    <row r="212" spans="2:7" ht="12.75">
      <c r="B212" s="63"/>
      <c r="C212" s="78"/>
      <c r="D212" s="35"/>
      <c r="E212" s="223"/>
      <c r="F212" s="37"/>
      <c r="G212" s="60"/>
    </row>
    <row r="213" spans="1:7" ht="12.75">
      <c r="A213" s="53"/>
      <c r="B213" s="63"/>
      <c r="C213" s="78"/>
      <c r="D213" s="35"/>
      <c r="E213" s="223"/>
      <c r="F213" s="37"/>
      <c r="G213" s="60"/>
    </row>
    <row r="214" spans="2:7" ht="12.75">
      <c r="B214" s="45"/>
      <c r="C214" s="64"/>
      <c r="D214" s="35"/>
      <c r="E214" s="223"/>
      <c r="F214" s="37"/>
      <c r="G214" s="60"/>
    </row>
    <row r="215" spans="1:7" ht="12.75">
      <c r="A215" s="53"/>
      <c r="B215" s="45"/>
      <c r="C215" s="64"/>
      <c r="D215" s="35"/>
      <c r="E215" s="223"/>
      <c r="F215" s="37"/>
      <c r="G215" s="60"/>
    </row>
    <row r="216" spans="1:7" ht="12.75">
      <c r="A216" s="53"/>
      <c r="B216" s="45"/>
      <c r="C216" s="64"/>
      <c r="D216" s="35"/>
      <c r="E216" s="223"/>
      <c r="F216" s="37"/>
      <c r="G216" s="60"/>
    </row>
    <row r="217" spans="1:7" ht="12.75">
      <c r="A217" s="53"/>
      <c r="B217" s="45"/>
      <c r="C217" s="64"/>
      <c r="D217" s="35"/>
      <c r="E217" s="223"/>
      <c r="F217" s="37"/>
      <c r="G217" s="60"/>
    </row>
    <row r="218" spans="2:7" ht="12.75">
      <c r="B218" s="45"/>
      <c r="C218" s="64"/>
      <c r="D218" s="35"/>
      <c r="E218" s="223"/>
      <c r="F218" s="37"/>
      <c r="G218" s="60"/>
    </row>
    <row r="219" spans="1:7" ht="12.75">
      <c r="A219" s="53"/>
      <c r="B219" s="45"/>
      <c r="C219" s="64"/>
      <c r="D219" s="35"/>
      <c r="E219" s="223"/>
      <c r="F219" s="37"/>
      <c r="G219" s="60"/>
    </row>
    <row r="220" spans="1:7" ht="12.75">
      <c r="A220" s="53"/>
      <c r="B220" s="45"/>
      <c r="C220" s="64"/>
      <c r="D220" s="35"/>
      <c r="E220" s="223"/>
      <c r="F220" s="37"/>
      <c r="G220" s="60"/>
    </row>
    <row r="221" spans="1:7" ht="12.75">
      <c r="A221" s="53"/>
      <c r="B221" s="45"/>
      <c r="C221" s="64"/>
      <c r="D221" s="35"/>
      <c r="E221" s="223"/>
      <c r="F221" s="37"/>
      <c r="G221" s="60"/>
    </row>
    <row r="222" spans="1:7" ht="12.75">
      <c r="A222" s="53"/>
      <c r="B222" s="45"/>
      <c r="C222" s="64"/>
      <c r="D222" s="35"/>
      <c r="E222" s="223"/>
      <c r="F222" s="37"/>
      <c r="G222" s="60"/>
    </row>
    <row r="223" spans="1:7" ht="12.75">
      <c r="A223" s="53"/>
      <c r="B223" s="67"/>
      <c r="C223" s="68"/>
      <c r="D223" s="69"/>
      <c r="E223" s="226"/>
      <c r="F223" s="71"/>
      <c r="G223" s="154"/>
    </row>
    <row r="224" spans="1:7" ht="12.75">
      <c r="A224" s="53"/>
      <c r="B224" s="67"/>
      <c r="C224" s="72"/>
      <c r="D224" s="69"/>
      <c r="E224" s="226"/>
      <c r="F224" s="71"/>
      <c r="G224" s="60"/>
    </row>
    <row r="225" spans="2:7" ht="12.75">
      <c r="B225" s="67"/>
      <c r="C225" s="72"/>
      <c r="D225" s="69"/>
      <c r="E225" s="226"/>
      <c r="F225" s="71"/>
      <c r="G225" s="154"/>
    </row>
    <row r="226" spans="1:7" ht="12.75">
      <c r="A226" s="53"/>
      <c r="B226" s="67"/>
      <c r="C226" s="68"/>
      <c r="D226" s="69"/>
      <c r="E226" s="226"/>
      <c r="F226" s="71"/>
      <c r="G226" s="60"/>
    </row>
    <row r="227" spans="1:7" ht="12.75">
      <c r="A227" s="53"/>
      <c r="B227" s="67"/>
      <c r="C227" s="68"/>
      <c r="D227" s="69"/>
      <c r="E227" s="226"/>
      <c r="F227" s="71"/>
      <c r="G227" s="60"/>
    </row>
    <row r="228" spans="1:7" ht="12.75">
      <c r="A228" s="44"/>
      <c r="B228" s="63"/>
      <c r="C228" s="78"/>
      <c r="D228" s="35"/>
      <c r="E228" s="223"/>
      <c r="F228" s="37"/>
      <c r="G228" s="60"/>
    </row>
    <row r="229" spans="2:7" ht="12.75">
      <c r="B229" s="63"/>
      <c r="C229" s="78"/>
      <c r="D229" s="35"/>
      <c r="E229" s="223"/>
      <c r="F229" s="37"/>
      <c r="G229" s="60"/>
    </row>
    <row r="230" spans="2:7" ht="12.75">
      <c r="B230" s="45"/>
      <c r="C230" s="64"/>
      <c r="D230" s="35"/>
      <c r="E230" s="223"/>
      <c r="F230" s="37"/>
      <c r="G230" s="60"/>
    </row>
    <row r="231" spans="2:7" ht="12.75">
      <c r="B231" s="45"/>
      <c r="C231" s="64"/>
      <c r="D231" s="35"/>
      <c r="E231" s="223"/>
      <c r="F231" s="37"/>
      <c r="G231" s="60"/>
    </row>
    <row r="232" spans="1:7" ht="12.75">
      <c r="A232" s="53"/>
      <c r="B232" s="45"/>
      <c r="C232" s="64"/>
      <c r="D232" s="35"/>
      <c r="E232" s="223"/>
      <c r="F232" s="37"/>
      <c r="G232" s="60"/>
    </row>
    <row r="233" spans="1:7" ht="12.75">
      <c r="A233" s="53"/>
      <c r="B233" s="45"/>
      <c r="C233" s="64"/>
      <c r="D233" s="35"/>
      <c r="E233" s="223"/>
      <c r="F233" s="37"/>
      <c r="G233" s="60"/>
    </row>
    <row r="234" spans="2:7" ht="12.75">
      <c r="B234" s="45"/>
      <c r="C234" s="64"/>
      <c r="D234" s="35"/>
      <c r="E234" s="223"/>
      <c r="F234" s="37"/>
      <c r="G234" s="60"/>
    </row>
    <row r="235" spans="1:7" ht="12.75">
      <c r="A235" s="53"/>
      <c r="B235" s="45"/>
      <c r="C235" s="64"/>
      <c r="D235" s="35"/>
      <c r="E235" s="223"/>
      <c r="F235" s="37"/>
      <c r="G235" s="60"/>
    </row>
    <row r="236" spans="2:7" ht="12.75">
      <c r="B236" s="45"/>
      <c r="C236" s="64"/>
      <c r="D236" s="35"/>
      <c r="E236" s="223"/>
      <c r="F236" s="37"/>
      <c r="G236" s="60"/>
    </row>
    <row r="237" spans="2:7" ht="12.75">
      <c r="B237" s="45"/>
      <c r="C237" s="64"/>
      <c r="D237" s="35"/>
      <c r="E237" s="223"/>
      <c r="F237" s="37"/>
      <c r="G237" s="60"/>
    </row>
    <row r="238" spans="1:7" ht="12.75">
      <c r="A238" s="53"/>
      <c r="B238" s="45"/>
      <c r="C238" s="64"/>
      <c r="D238" s="35"/>
      <c r="E238" s="223"/>
      <c r="F238" s="37"/>
      <c r="G238" s="60"/>
    </row>
    <row r="239" spans="2:7" ht="12.75">
      <c r="B239" s="67"/>
      <c r="C239" s="68"/>
      <c r="D239" s="69"/>
      <c r="E239" s="226"/>
      <c r="F239" s="71"/>
      <c r="G239" s="154"/>
    </row>
    <row r="240" spans="1:7" ht="12.75">
      <c r="A240" s="53"/>
      <c r="B240" s="67"/>
      <c r="C240" s="72"/>
      <c r="D240" s="69"/>
      <c r="E240" s="226"/>
      <c r="F240" s="71"/>
      <c r="G240" s="60"/>
    </row>
    <row r="241" spans="1:7" ht="12.75">
      <c r="A241" s="53"/>
      <c r="B241" s="67"/>
      <c r="C241" s="72"/>
      <c r="D241" s="69"/>
      <c r="E241" s="226"/>
      <c r="F241" s="71"/>
      <c r="G241" s="154"/>
    </row>
    <row r="242" spans="2:7" ht="12.75">
      <c r="B242" s="67"/>
      <c r="C242" s="72"/>
      <c r="D242" s="69"/>
      <c r="E242" s="226"/>
      <c r="F242" s="71"/>
      <c r="G242" s="60"/>
    </row>
    <row r="243" spans="1:7" ht="12.75">
      <c r="A243" s="53"/>
      <c r="B243" s="67"/>
      <c r="C243" s="72"/>
      <c r="D243" s="69"/>
      <c r="E243" s="226"/>
      <c r="F243" s="71"/>
      <c r="G243" s="154"/>
    </row>
    <row r="244" spans="1:7" ht="12.75">
      <c r="A244" s="53"/>
      <c r="B244" s="67"/>
      <c r="C244" s="72"/>
      <c r="D244" s="69"/>
      <c r="E244" s="226"/>
      <c r="F244" s="71"/>
      <c r="G244" s="60"/>
    </row>
    <row r="245" spans="1:7" ht="12.75">
      <c r="A245" s="53"/>
      <c r="B245" s="67"/>
      <c r="C245" s="72"/>
      <c r="D245" s="69"/>
      <c r="E245" s="226"/>
      <c r="F245" s="71"/>
      <c r="G245" s="154"/>
    </row>
    <row r="246" spans="1:7" ht="12.75">
      <c r="A246" s="53"/>
      <c r="B246" s="67"/>
      <c r="C246" s="72"/>
      <c r="D246" s="69"/>
      <c r="E246" s="226"/>
      <c r="F246" s="71"/>
      <c r="G246" s="154"/>
    </row>
    <row r="247" spans="2:7" ht="12.75">
      <c r="B247" s="67"/>
      <c r="C247" s="68"/>
      <c r="D247" s="69"/>
      <c r="E247" s="226"/>
      <c r="F247" s="71"/>
      <c r="G247" s="60"/>
    </row>
    <row r="248" spans="1:7" ht="12.75">
      <c r="A248" s="53"/>
      <c r="B248" s="67"/>
      <c r="C248" s="68"/>
      <c r="D248" s="69"/>
      <c r="E248" s="226"/>
      <c r="F248" s="71"/>
      <c r="G248" s="60"/>
    </row>
    <row r="249" spans="1:7" ht="12.75">
      <c r="A249" s="53"/>
      <c r="B249" s="76"/>
      <c r="C249" s="77"/>
      <c r="D249" s="69"/>
      <c r="E249" s="226"/>
      <c r="F249" s="71"/>
      <c r="G249" s="154"/>
    </row>
    <row r="250" spans="2:7" ht="12.75">
      <c r="B250" s="76"/>
      <c r="C250" s="77"/>
      <c r="D250" s="69"/>
      <c r="E250" s="226"/>
      <c r="F250" s="71"/>
      <c r="G250" s="154"/>
    </row>
    <row r="251" spans="2:7" ht="12.75">
      <c r="B251" s="45"/>
      <c r="C251" s="64"/>
      <c r="D251" s="35"/>
      <c r="E251" s="223"/>
      <c r="F251" s="37"/>
      <c r="G251" s="60"/>
    </row>
    <row r="252" spans="2:7" ht="12.75">
      <c r="B252" s="45"/>
      <c r="C252" s="64"/>
      <c r="D252" s="35"/>
      <c r="E252" s="223"/>
      <c r="F252" s="37"/>
      <c r="G252" s="60"/>
    </row>
    <row r="253" spans="2:7" ht="12.75">
      <c r="B253" s="45"/>
      <c r="C253" s="64"/>
      <c r="D253" s="35"/>
      <c r="E253" s="223"/>
      <c r="F253" s="37"/>
      <c r="G253" s="60"/>
    </row>
    <row r="254" spans="2:7" ht="12.75">
      <c r="B254" s="45"/>
      <c r="C254" s="64"/>
      <c r="D254" s="35"/>
      <c r="E254" s="223"/>
      <c r="F254" s="37"/>
      <c r="G254" s="60"/>
    </row>
    <row r="255" spans="2:7" ht="12.75">
      <c r="B255" s="45"/>
      <c r="C255" s="64"/>
      <c r="D255" s="35"/>
      <c r="E255" s="223"/>
      <c r="F255" s="37"/>
      <c r="G255" s="60"/>
    </row>
    <row r="256" spans="2:7" ht="12.75">
      <c r="B256" s="45"/>
      <c r="C256" s="64"/>
      <c r="D256" s="35"/>
      <c r="E256" s="223"/>
      <c r="F256" s="37"/>
      <c r="G256" s="60"/>
    </row>
    <row r="257" spans="2:7" ht="12.75">
      <c r="B257" s="67"/>
      <c r="C257" s="72"/>
      <c r="D257" s="69"/>
      <c r="E257" s="226"/>
      <c r="F257" s="71"/>
      <c r="G257" s="154"/>
    </row>
    <row r="258" spans="1:7" ht="12.75">
      <c r="A258" s="44"/>
      <c r="B258" s="67"/>
      <c r="C258" s="68"/>
      <c r="D258" s="69"/>
      <c r="E258" s="226"/>
      <c r="F258" s="71"/>
      <c r="G258" s="60"/>
    </row>
    <row r="259" spans="2:6" ht="12.75">
      <c r="B259" s="67"/>
      <c r="C259" s="86"/>
      <c r="F259" s="94"/>
    </row>
    <row r="260" spans="2:7" ht="12.75">
      <c r="B260" s="67"/>
      <c r="C260" s="149"/>
      <c r="D260" s="150"/>
      <c r="E260" s="246"/>
      <c r="F260" s="151"/>
      <c r="G260" s="152"/>
    </row>
    <row r="261" spans="2:6" ht="12.75">
      <c r="B261" s="67"/>
      <c r="C261" s="86"/>
      <c r="F261" s="94"/>
    </row>
    <row r="262" spans="2:6" ht="12.75">
      <c r="B262" s="67"/>
      <c r="C262" s="86"/>
      <c r="F262" s="94"/>
    </row>
    <row r="263" spans="2:6" ht="12.75">
      <c r="B263" s="67"/>
      <c r="C263" s="86"/>
      <c r="F263" s="94"/>
    </row>
    <row r="264" spans="2:6" ht="12.75">
      <c r="B264" s="67"/>
      <c r="C264" s="86"/>
      <c r="F264" s="94"/>
    </row>
    <row r="265" spans="2:6" ht="12.75">
      <c r="B265" s="67"/>
      <c r="C265" s="86"/>
      <c r="F265" s="94"/>
    </row>
    <row r="266" spans="2:6" ht="12.75">
      <c r="B266" s="67"/>
      <c r="C266" s="86"/>
      <c r="F266" s="94"/>
    </row>
    <row r="267" spans="2:6" ht="12.75">
      <c r="B267" s="67"/>
      <c r="C267" s="86"/>
      <c r="F267" s="94"/>
    </row>
    <row r="268" spans="2:6" ht="12.75">
      <c r="B268" s="67"/>
      <c r="C268" s="86"/>
      <c r="F268" s="94"/>
    </row>
    <row r="269" spans="2:6" ht="12.75">
      <c r="B269" s="67"/>
      <c r="C269" s="86"/>
      <c r="F269" s="94"/>
    </row>
    <row r="270" spans="2:6" ht="12.75">
      <c r="B270" s="67"/>
      <c r="C270" s="86"/>
      <c r="F270" s="94"/>
    </row>
    <row r="271" spans="2:6" ht="12.75">
      <c r="B271" s="67"/>
      <c r="C271" s="86"/>
      <c r="F271" s="94"/>
    </row>
    <row r="272" spans="2:6" ht="12.75">
      <c r="B272" s="67"/>
      <c r="C272" s="86"/>
      <c r="F272" s="94"/>
    </row>
    <row r="273" spans="2:6" ht="12.75">
      <c r="B273" s="67"/>
      <c r="C273" s="86"/>
      <c r="F273" s="94"/>
    </row>
    <row r="274" spans="2:6" ht="12.75">
      <c r="B274" s="67"/>
      <c r="C274" s="86"/>
      <c r="F274" s="94"/>
    </row>
    <row r="275" spans="2:6" ht="12.75">
      <c r="B275" s="67"/>
      <c r="C275" s="86"/>
      <c r="F275" s="94"/>
    </row>
    <row r="276" spans="2:6" ht="12.75">
      <c r="B276" s="67"/>
      <c r="C276" s="86"/>
      <c r="F276" s="94"/>
    </row>
    <row r="277" spans="2:6" ht="12.75">
      <c r="B277" s="67"/>
      <c r="C277" s="86"/>
      <c r="F277" s="94"/>
    </row>
    <row r="278" spans="2:6" ht="12.75">
      <c r="B278" s="67"/>
      <c r="C278" s="86"/>
      <c r="F278" s="94"/>
    </row>
    <row r="279" spans="2:6" ht="12.75">
      <c r="B279" s="67"/>
      <c r="C279" s="86"/>
      <c r="F279" s="94"/>
    </row>
    <row r="280" spans="2:6" ht="12.75">
      <c r="B280" s="67"/>
      <c r="C280" s="86"/>
      <c r="F280" s="94"/>
    </row>
    <row r="281" spans="2:6" ht="12.75">
      <c r="B281" s="67"/>
      <c r="C281" s="86"/>
      <c r="F281" s="94"/>
    </row>
    <row r="282" spans="2:6" ht="12.75">
      <c r="B282" s="67"/>
      <c r="C282" s="86"/>
      <c r="F282" s="94"/>
    </row>
    <row r="283" spans="2:6" ht="12.75">
      <c r="B283" s="67"/>
      <c r="C283" s="86"/>
      <c r="F283" s="94"/>
    </row>
    <row r="284" spans="2:6" ht="12.75">
      <c r="B284" s="67"/>
      <c r="C284" s="86"/>
      <c r="F284" s="94"/>
    </row>
    <row r="285" spans="2:6" ht="12.75">
      <c r="B285" s="67"/>
      <c r="C285" s="86"/>
      <c r="F285" s="94"/>
    </row>
    <row r="286" spans="2:6" ht="12.75">
      <c r="B286" s="67"/>
      <c r="C286" s="86"/>
      <c r="F286" s="94"/>
    </row>
    <row r="287" spans="2:6" ht="12.75">
      <c r="B287" s="67"/>
      <c r="C287" s="86"/>
      <c r="F287" s="94"/>
    </row>
    <row r="288" spans="2:6" ht="12.75">
      <c r="B288" s="67"/>
      <c r="C288" s="86"/>
      <c r="F288" s="94"/>
    </row>
    <row r="289" spans="1:7" ht="12.75">
      <c r="A289" s="53"/>
      <c r="B289" s="63"/>
      <c r="C289" s="57"/>
      <c r="D289" s="35"/>
      <c r="E289" s="221"/>
      <c r="F289" s="37"/>
      <c r="G289" s="60"/>
    </row>
    <row r="290" spans="1:7" ht="12.75">
      <c r="A290" s="53"/>
      <c r="B290" s="63"/>
      <c r="C290" s="54"/>
      <c r="D290" s="35"/>
      <c r="E290" s="221"/>
      <c r="F290" s="37"/>
      <c r="G290" s="60"/>
    </row>
    <row r="291" spans="1:7" ht="12.75">
      <c r="A291" s="53"/>
      <c r="B291" s="56"/>
      <c r="D291" s="35"/>
      <c r="E291" s="223"/>
      <c r="F291" s="37"/>
      <c r="G291" s="60"/>
    </row>
    <row r="292" spans="1:7" ht="12.75">
      <c r="A292" s="53"/>
      <c r="B292" s="33"/>
      <c r="C292" s="34"/>
      <c r="D292" s="35"/>
      <c r="E292" s="223"/>
      <c r="F292" s="37"/>
      <c r="G292" s="60"/>
    </row>
    <row r="293" spans="1:7" ht="12.75">
      <c r="A293" s="53"/>
      <c r="B293" s="45"/>
      <c r="C293" s="51"/>
      <c r="D293" s="47"/>
      <c r="E293" s="222"/>
      <c r="F293" s="49"/>
      <c r="G293" s="224"/>
    </row>
    <row r="294" spans="1:7" ht="12.75">
      <c r="A294" s="53"/>
      <c r="B294" s="45"/>
      <c r="C294" s="46"/>
      <c r="D294" s="47"/>
      <c r="E294" s="222"/>
      <c r="F294" s="49"/>
      <c r="G294" s="224"/>
    </row>
    <row r="295" spans="1:7" ht="12.75">
      <c r="A295" s="53"/>
      <c r="B295" s="45"/>
      <c r="C295" s="46"/>
      <c r="D295" s="47"/>
      <c r="E295" s="222"/>
      <c r="F295" s="49"/>
      <c r="G295" s="224"/>
    </row>
    <row r="296" spans="1:7" ht="12.75">
      <c r="A296" s="53"/>
      <c r="B296" s="45"/>
      <c r="C296" s="46"/>
      <c r="D296" s="47"/>
      <c r="E296" s="222"/>
      <c r="F296" s="49"/>
      <c r="G296" s="224"/>
    </row>
    <row r="297" spans="1:7" ht="12.75">
      <c r="A297" s="53"/>
      <c r="B297" s="45"/>
      <c r="C297" s="46"/>
      <c r="D297" s="47"/>
      <c r="E297" s="222"/>
      <c r="F297" s="49"/>
      <c r="G297" s="224"/>
    </row>
    <row r="298" spans="1:7" ht="12.75">
      <c r="A298" s="53"/>
      <c r="B298" s="45"/>
      <c r="C298" s="46"/>
      <c r="D298" s="47"/>
      <c r="E298" s="222"/>
      <c r="F298" s="49"/>
      <c r="G298" s="224"/>
    </row>
    <row r="299" spans="2:7" ht="12.75">
      <c r="B299" s="45"/>
      <c r="C299" s="46"/>
      <c r="D299" s="47"/>
      <c r="E299" s="222"/>
      <c r="F299" s="49"/>
      <c r="G299" s="224"/>
    </row>
    <row r="300" spans="2:7" ht="12.75">
      <c r="B300" s="45"/>
      <c r="C300" s="46"/>
      <c r="D300" s="47"/>
      <c r="E300" s="222"/>
      <c r="F300" s="49"/>
      <c r="G300" s="224"/>
    </row>
    <row r="301" spans="2:7" ht="12.75">
      <c r="B301" s="45"/>
      <c r="C301" s="46"/>
      <c r="D301" s="47"/>
      <c r="E301" s="222"/>
      <c r="F301" s="49"/>
      <c r="G301" s="224"/>
    </row>
    <row r="302" spans="2:7" ht="12.75">
      <c r="B302" s="45"/>
      <c r="C302" s="46"/>
      <c r="D302" s="47"/>
      <c r="E302" s="222"/>
      <c r="F302" s="49"/>
      <c r="G302" s="224"/>
    </row>
    <row r="303" spans="2:7" ht="12.75">
      <c r="B303" s="45"/>
      <c r="C303" s="46"/>
      <c r="D303" s="47"/>
      <c r="E303" s="222"/>
      <c r="F303" s="49"/>
      <c r="G303" s="224"/>
    </row>
    <row r="304" spans="2:7" ht="12.75">
      <c r="B304" s="45"/>
      <c r="C304" s="46"/>
      <c r="D304" s="47"/>
      <c r="E304" s="222"/>
      <c r="F304" s="49"/>
      <c r="G304" s="224"/>
    </row>
    <row r="305" spans="2:7" ht="12.75">
      <c r="B305" s="45"/>
      <c r="C305" s="46"/>
      <c r="D305" s="47"/>
      <c r="E305" s="222"/>
      <c r="F305" s="49"/>
      <c r="G305" s="224"/>
    </row>
    <row r="306" spans="2:7" ht="12.75">
      <c r="B306" s="55"/>
      <c r="D306" s="47"/>
      <c r="E306" s="222"/>
      <c r="F306" s="49"/>
      <c r="G306" s="224"/>
    </row>
    <row r="307" spans="2:7" ht="12.75">
      <c r="B307" s="56"/>
      <c r="C307" s="57"/>
      <c r="D307" s="58"/>
      <c r="E307" s="225"/>
      <c r="F307" s="60"/>
      <c r="G307" s="60"/>
    </row>
    <row r="308" spans="2:7" ht="12.75">
      <c r="B308" s="56"/>
      <c r="C308" s="57"/>
      <c r="D308" s="58"/>
      <c r="E308" s="225"/>
      <c r="F308" s="60"/>
      <c r="G308" s="60"/>
    </row>
    <row r="309" spans="2:7" ht="12.75">
      <c r="B309" s="63"/>
      <c r="C309" s="78"/>
      <c r="D309" s="35"/>
      <c r="E309" s="223"/>
      <c r="F309" s="37"/>
      <c r="G309" s="60"/>
    </row>
    <row r="310" spans="1:7" ht="12.75">
      <c r="A310" s="53"/>
      <c r="B310" s="63"/>
      <c r="C310" s="78"/>
      <c r="D310" s="35"/>
      <c r="E310" s="223"/>
      <c r="F310" s="37"/>
      <c r="G310" s="60"/>
    </row>
    <row r="311" spans="2:7" ht="12.75">
      <c r="B311" s="45"/>
      <c r="C311" s="64"/>
      <c r="D311" s="35"/>
      <c r="E311" s="223"/>
      <c r="F311" s="37"/>
      <c r="G311" s="60"/>
    </row>
    <row r="312" spans="2:7" ht="12.75">
      <c r="B312" s="45"/>
      <c r="C312" s="64"/>
      <c r="D312" s="35"/>
      <c r="E312" s="223"/>
      <c r="F312" s="37"/>
      <c r="G312" s="60"/>
    </row>
    <row r="313" spans="2:7" ht="12.75">
      <c r="B313" s="45"/>
      <c r="C313" s="64"/>
      <c r="D313" s="35"/>
      <c r="E313" s="223"/>
      <c r="F313" s="37"/>
      <c r="G313" s="60"/>
    </row>
    <row r="314" spans="2:7" ht="12.75">
      <c r="B314" s="45"/>
      <c r="C314" s="64"/>
      <c r="D314" s="35"/>
      <c r="E314" s="223"/>
      <c r="F314" s="37"/>
      <c r="G314" s="60"/>
    </row>
    <row r="315" spans="2:7" ht="12.75">
      <c r="B315" s="45"/>
      <c r="C315" s="64"/>
      <c r="D315" s="35"/>
      <c r="E315" s="223"/>
      <c r="F315" s="37"/>
      <c r="G315" s="60"/>
    </row>
    <row r="316" spans="2:7" ht="12.75">
      <c r="B316" s="45"/>
      <c r="C316" s="64"/>
      <c r="D316" s="35"/>
      <c r="E316" s="223"/>
      <c r="F316" s="37"/>
      <c r="G316" s="60"/>
    </row>
    <row r="317" spans="2:7" ht="12.75">
      <c r="B317" s="45"/>
      <c r="C317" s="64"/>
      <c r="D317" s="35"/>
      <c r="E317" s="223"/>
      <c r="F317" s="37"/>
      <c r="G317" s="60"/>
    </row>
    <row r="318" spans="2:7" ht="12.75">
      <c r="B318" s="45"/>
      <c r="C318" s="64"/>
      <c r="D318" s="35"/>
      <c r="E318" s="223"/>
      <c r="F318" s="37"/>
      <c r="G318" s="60"/>
    </row>
    <row r="319" spans="2:7" ht="12.75">
      <c r="B319" s="45"/>
      <c r="C319" s="64"/>
      <c r="D319" s="35"/>
      <c r="E319" s="223"/>
      <c r="F319" s="37"/>
      <c r="G319" s="60"/>
    </row>
    <row r="320" spans="2:7" ht="12.75">
      <c r="B320" s="67"/>
      <c r="C320" s="68"/>
      <c r="D320" s="69"/>
      <c r="E320" s="226"/>
      <c r="F320" s="71"/>
      <c r="G320" s="154"/>
    </row>
    <row r="321" spans="2:7" ht="12.75">
      <c r="B321" s="67"/>
      <c r="C321" s="72"/>
      <c r="D321" s="69"/>
      <c r="E321" s="226"/>
      <c r="F321" s="71"/>
      <c r="G321" s="60"/>
    </row>
    <row r="322" spans="2:7" ht="12.75">
      <c r="B322" s="67"/>
      <c r="C322" s="72"/>
      <c r="D322" s="69"/>
      <c r="E322" s="226"/>
      <c r="F322" s="71"/>
      <c r="G322" s="154"/>
    </row>
    <row r="323" spans="1:7" ht="12.75">
      <c r="A323" s="153"/>
      <c r="B323" s="67"/>
      <c r="C323" s="68"/>
      <c r="D323" s="69"/>
      <c r="E323" s="226"/>
      <c r="F323" s="71"/>
      <c r="G323" s="60"/>
    </row>
    <row r="324" spans="2:7" ht="12.75">
      <c r="B324" s="67"/>
      <c r="C324" s="68"/>
      <c r="D324" s="69"/>
      <c r="E324" s="226"/>
      <c r="F324" s="71"/>
      <c r="G324" s="60"/>
    </row>
    <row r="325" spans="2:7" ht="12.75">
      <c r="B325" s="63"/>
      <c r="C325" s="78"/>
      <c r="D325" s="35"/>
      <c r="E325" s="223"/>
      <c r="F325" s="37"/>
      <c r="G325" s="60"/>
    </row>
    <row r="326" spans="2:7" ht="12.75">
      <c r="B326" s="63"/>
      <c r="C326" s="78"/>
      <c r="D326" s="35"/>
      <c r="E326" s="223"/>
      <c r="F326" s="37"/>
      <c r="G326" s="60"/>
    </row>
    <row r="327" spans="2:7" ht="12.75">
      <c r="B327" s="45"/>
      <c r="C327" s="64"/>
      <c r="D327" s="35"/>
      <c r="E327" s="223"/>
      <c r="F327" s="37"/>
      <c r="G327" s="60"/>
    </row>
    <row r="328" spans="2:7" ht="12.75">
      <c r="B328" s="45"/>
      <c r="C328" s="64"/>
      <c r="D328" s="35"/>
      <c r="E328" s="223"/>
      <c r="F328" s="37"/>
      <c r="G328" s="60"/>
    </row>
    <row r="329" spans="2:7" ht="12.75">
      <c r="B329" s="45"/>
      <c r="C329" s="64"/>
      <c r="D329" s="35"/>
      <c r="E329" s="223"/>
      <c r="F329" s="37"/>
      <c r="G329" s="60"/>
    </row>
    <row r="330" spans="2:7" ht="12.75">
      <c r="B330" s="45"/>
      <c r="C330" s="64"/>
      <c r="D330" s="35"/>
      <c r="E330" s="223"/>
      <c r="F330" s="37"/>
      <c r="G330" s="60"/>
    </row>
    <row r="331" spans="2:7" ht="12.75">
      <c r="B331" s="45"/>
      <c r="C331" s="64"/>
      <c r="D331" s="35"/>
      <c r="E331" s="223"/>
      <c r="F331" s="37"/>
      <c r="G331" s="60"/>
    </row>
    <row r="332" spans="2:7" ht="12.75">
      <c r="B332" s="45"/>
      <c r="C332" s="64"/>
      <c r="D332" s="35"/>
      <c r="E332" s="223"/>
      <c r="F332" s="37"/>
      <c r="G332" s="60"/>
    </row>
    <row r="333" spans="2:7" ht="12.75">
      <c r="B333" s="45"/>
      <c r="C333" s="64"/>
      <c r="D333" s="35"/>
      <c r="E333" s="223"/>
      <c r="F333" s="37"/>
      <c r="G333" s="60"/>
    </row>
    <row r="334" spans="2:7" ht="12.75">
      <c r="B334" s="45"/>
      <c r="C334" s="64"/>
      <c r="D334" s="35"/>
      <c r="E334" s="223"/>
      <c r="F334" s="37"/>
      <c r="G334" s="60"/>
    </row>
    <row r="335" spans="2:7" ht="12.75">
      <c r="B335" s="45"/>
      <c r="C335" s="64"/>
      <c r="D335" s="35"/>
      <c r="E335" s="223"/>
      <c r="F335" s="37"/>
      <c r="G335" s="60"/>
    </row>
    <row r="336" spans="2:7" ht="12.75">
      <c r="B336" s="67"/>
      <c r="C336" s="68"/>
      <c r="D336" s="69"/>
      <c r="E336" s="226"/>
      <c r="F336" s="71"/>
      <c r="G336" s="154"/>
    </row>
    <row r="337" spans="2:7" ht="12.75">
      <c r="B337" s="67"/>
      <c r="C337" s="72"/>
      <c r="D337" s="69"/>
      <c r="E337" s="226"/>
      <c r="F337" s="71"/>
      <c r="G337" s="60"/>
    </row>
    <row r="338" spans="2:7" ht="12.75">
      <c r="B338" s="67"/>
      <c r="C338" s="72"/>
      <c r="D338" s="69"/>
      <c r="E338" s="226"/>
      <c r="F338" s="71"/>
      <c r="G338" s="154"/>
    </row>
    <row r="339" spans="2:7" ht="12.75">
      <c r="B339" s="67"/>
      <c r="C339" s="72"/>
      <c r="D339" s="69"/>
      <c r="E339" s="226"/>
      <c r="F339" s="71"/>
      <c r="G339" s="60"/>
    </row>
    <row r="340" spans="2:7" ht="12.75">
      <c r="B340" s="67"/>
      <c r="C340" s="72"/>
      <c r="D340" s="69"/>
      <c r="E340" s="226"/>
      <c r="F340" s="71"/>
      <c r="G340" s="154"/>
    </row>
    <row r="341" spans="2:7" ht="12.75">
      <c r="B341" s="67"/>
      <c r="C341" s="72"/>
      <c r="D341" s="69"/>
      <c r="E341" s="226"/>
      <c r="F341" s="71"/>
      <c r="G341" s="60"/>
    </row>
    <row r="342" spans="2:7" ht="12.75">
      <c r="B342" s="67"/>
      <c r="C342" s="72"/>
      <c r="D342" s="69"/>
      <c r="E342" s="226"/>
      <c r="F342" s="71"/>
      <c r="G342" s="154"/>
    </row>
    <row r="343" spans="2:7" ht="12.75">
      <c r="B343" s="67"/>
      <c r="C343" s="72"/>
      <c r="D343" s="69"/>
      <c r="E343" s="226"/>
      <c r="F343" s="71"/>
      <c r="G343" s="154"/>
    </row>
    <row r="344" spans="2:7" ht="12.75">
      <c r="B344" s="67"/>
      <c r="C344" s="68"/>
      <c r="D344" s="69"/>
      <c r="E344" s="226"/>
      <c r="F344" s="71"/>
      <c r="G344" s="60"/>
    </row>
    <row r="345" spans="2:7" ht="12.75">
      <c r="B345" s="67"/>
      <c r="C345" s="68"/>
      <c r="D345" s="69"/>
      <c r="E345" s="226"/>
      <c r="F345" s="71"/>
      <c r="G345" s="60"/>
    </row>
    <row r="346" spans="2:7" ht="12.75">
      <c r="B346" s="76"/>
      <c r="C346" s="77"/>
      <c r="D346" s="69"/>
      <c r="E346" s="226"/>
      <c r="F346" s="71"/>
      <c r="G346" s="154"/>
    </row>
    <row r="347" spans="2:7" ht="12.75">
      <c r="B347" s="76"/>
      <c r="C347" s="77"/>
      <c r="D347" s="69"/>
      <c r="E347" s="226"/>
      <c r="F347" s="71"/>
      <c r="G347" s="154"/>
    </row>
    <row r="348" spans="2:7" ht="12.75">
      <c r="B348" s="45"/>
      <c r="C348" s="64"/>
      <c r="D348" s="35"/>
      <c r="E348" s="223"/>
      <c r="F348" s="37"/>
      <c r="G348" s="60"/>
    </row>
    <row r="349" spans="2:7" ht="12.75">
      <c r="B349" s="45"/>
      <c r="C349" s="64"/>
      <c r="D349" s="35"/>
      <c r="E349" s="223"/>
      <c r="F349" s="37"/>
      <c r="G349" s="60"/>
    </row>
    <row r="350" spans="2:7" ht="12.75">
      <c r="B350" s="45"/>
      <c r="C350" s="64"/>
      <c r="D350" s="35"/>
      <c r="E350" s="223"/>
      <c r="F350" s="37"/>
      <c r="G350" s="60"/>
    </row>
    <row r="351" spans="2:7" ht="12.75">
      <c r="B351" s="45"/>
      <c r="C351" s="64"/>
      <c r="D351" s="35"/>
      <c r="E351" s="223"/>
      <c r="F351" s="37"/>
      <c r="G351" s="60"/>
    </row>
    <row r="352" spans="2:7" ht="12.75">
      <c r="B352" s="45"/>
      <c r="C352" s="64"/>
      <c r="D352" s="35"/>
      <c r="E352" s="223"/>
      <c r="F352" s="37"/>
      <c r="G352" s="60"/>
    </row>
    <row r="353" spans="2:7" ht="12.75">
      <c r="B353" s="45"/>
      <c r="C353" s="64"/>
      <c r="D353" s="35"/>
      <c r="E353" s="223"/>
      <c r="F353" s="37"/>
      <c r="G353" s="60"/>
    </row>
    <row r="354" spans="2:7" ht="12.75">
      <c r="B354" s="45"/>
      <c r="C354" s="64"/>
      <c r="D354" s="35"/>
      <c r="E354" s="223"/>
      <c r="F354" s="37"/>
      <c r="G354" s="60"/>
    </row>
    <row r="355" spans="1:7" ht="12.75">
      <c r="A355" s="53"/>
      <c r="B355" s="67"/>
      <c r="C355" s="68"/>
      <c r="D355" s="69"/>
      <c r="E355" s="226"/>
      <c r="F355" s="71"/>
      <c r="G355" s="60"/>
    </row>
    <row r="356" spans="1:7" ht="12.75">
      <c r="A356" s="53"/>
      <c r="B356" s="45"/>
      <c r="C356" s="109"/>
      <c r="D356" s="57"/>
      <c r="E356" s="221"/>
      <c r="F356" s="247"/>
      <c r="G356" s="110"/>
    </row>
    <row r="357" spans="1:7" ht="12.75">
      <c r="A357" s="53"/>
      <c r="B357" s="45"/>
      <c r="C357" s="149"/>
      <c r="D357" s="150"/>
      <c r="E357" s="248"/>
      <c r="F357" s="249"/>
      <c r="G357" s="152"/>
    </row>
    <row r="358" spans="1:7" ht="12.75">
      <c r="A358" s="53"/>
      <c r="B358" s="45"/>
      <c r="C358" s="109"/>
      <c r="D358" s="57"/>
      <c r="E358" s="221"/>
      <c r="F358" s="247"/>
      <c r="G358" s="110"/>
    </row>
    <row r="359" spans="1:7" ht="12.75">
      <c r="A359" s="53"/>
      <c r="B359" s="45"/>
      <c r="C359" s="109"/>
      <c r="D359" s="57"/>
      <c r="E359" s="221"/>
      <c r="F359" s="247"/>
      <c r="G359" s="110"/>
    </row>
    <row r="360" spans="1:7" ht="12.75">
      <c r="A360" s="53"/>
      <c r="B360" s="45"/>
      <c r="C360" s="109"/>
      <c r="D360" s="57"/>
      <c r="E360" s="221"/>
      <c r="F360" s="247"/>
      <c r="G360" s="110"/>
    </row>
    <row r="361" spans="1:7" ht="12.75">
      <c r="A361" s="53"/>
      <c r="B361" s="45"/>
      <c r="C361" s="109"/>
      <c r="D361" s="57"/>
      <c r="E361" s="221"/>
      <c r="F361" s="247"/>
      <c r="G361" s="110"/>
    </row>
    <row r="362" spans="1:7" ht="12.75">
      <c r="A362" s="53"/>
      <c r="B362" s="45"/>
      <c r="C362" s="109"/>
      <c r="D362" s="57"/>
      <c r="E362" s="221"/>
      <c r="F362" s="247"/>
      <c r="G362" s="110"/>
    </row>
    <row r="363" spans="2:3" ht="12.75">
      <c r="B363" s="67"/>
      <c r="C363" s="98"/>
    </row>
    <row r="364" spans="2:7" ht="12.75">
      <c r="B364" s="63"/>
      <c r="C364" s="51"/>
      <c r="D364" s="54"/>
      <c r="E364" s="221"/>
      <c r="F364" s="251"/>
      <c r="G364" s="114"/>
    </row>
    <row r="365" spans="2:3" ht="12.75">
      <c r="B365" s="67"/>
      <c r="C365" s="98"/>
    </row>
    <row r="366" spans="2:3" ht="12.75">
      <c r="B366" s="67"/>
      <c r="C366" s="98"/>
    </row>
    <row r="367" spans="2:3" ht="12.75">
      <c r="B367" s="67"/>
      <c r="C367" s="98"/>
    </row>
    <row r="368" spans="2:3" ht="12.75">
      <c r="B368" s="67"/>
      <c r="C368" s="98"/>
    </row>
    <row r="369" spans="2:3" ht="12.75">
      <c r="B369" s="67"/>
      <c r="C369" s="98"/>
    </row>
    <row r="370" spans="2:5" ht="12.75">
      <c r="B370" s="67"/>
      <c r="C370" s="98"/>
      <c r="E370" s="252"/>
    </row>
    <row r="371" spans="2:5" ht="12.75">
      <c r="B371" s="67"/>
      <c r="C371" s="98"/>
      <c r="E371" s="252"/>
    </row>
    <row r="372" spans="2:3" ht="12.75">
      <c r="B372" s="67"/>
      <c r="C372" s="98"/>
    </row>
    <row r="373" spans="2:5" ht="12.75">
      <c r="B373" s="67"/>
      <c r="C373" s="98"/>
      <c r="E373" s="252"/>
    </row>
    <row r="374" spans="2:3" ht="12.75">
      <c r="B374" s="67"/>
      <c r="C374" s="98"/>
    </row>
    <row r="375" spans="2:3" ht="12.75">
      <c r="B375" s="67"/>
      <c r="C375" s="98"/>
    </row>
    <row r="376" spans="2:5" ht="12.75">
      <c r="B376" s="67"/>
      <c r="C376" s="98"/>
      <c r="E376" s="252"/>
    </row>
    <row r="377" spans="2:5" ht="12.75">
      <c r="B377" s="67"/>
      <c r="C377" s="98"/>
      <c r="E377" s="252"/>
    </row>
    <row r="378" spans="2:5" ht="12.75">
      <c r="B378" s="67"/>
      <c r="C378" s="98"/>
      <c r="E378" s="252"/>
    </row>
    <row r="379" spans="2:5" ht="12.75">
      <c r="B379" s="67"/>
      <c r="C379" s="98"/>
      <c r="E379" s="252"/>
    </row>
    <row r="380" spans="2:3" ht="12.75">
      <c r="B380" s="67"/>
      <c r="C380" s="86"/>
    </row>
    <row r="381" spans="2:3" ht="12.75">
      <c r="B381" s="67"/>
      <c r="C381" s="86"/>
    </row>
    <row r="382" spans="2:3" ht="12.75">
      <c r="B382" s="67"/>
      <c r="C382" s="86"/>
    </row>
    <row r="383" spans="2:5" ht="12.75">
      <c r="B383" s="67"/>
      <c r="C383" s="98"/>
      <c r="E383" s="252"/>
    </row>
    <row r="384" spans="2:3" ht="12.75">
      <c r="B384" s="67"/>
      <c r="C384" s="86"/>
    </row>
    <row r="385" spans="2:3" ht="12.75">
      <c r="B385" s="67"/>
      <c r="C385" s="98"/>
    </row>
    <row r="386" spans="2:3" ht="12.75">
      <c r="B386" s="67"/>
      <c r="C386" s="98"/>
    </row>
    <row r="387" spans="2:3" ht="12.75">
      <c r="B387" s="67"/>
      <c r="C387" s="98"/>
    </row>
    <row r="388" spans="2:5" ht="12.75">
      <c r="B388" s="67"/>
      <c r="C388" s="98"/>
      <c r="E388" s="252"/>
    </row>
    <row r="389" spans="2:5" ht="12.75">
      <c r="B389" s="67"/>
      <c r="C389" s="98"/>
      <c r="E389" s="252"/>
    </row>
    <row r="390" spans="2:5" ht="12.75">
      <c r="B390" s="67"/>
      <c r="C390" s="98"/>
      <c r="E390" s="252"/>
    </row>
    <row r="391" spans="2:5" ht="12.75">
      <c r="B391" s="67"/>
      <c r="C391" s="98"/>
      <c r="E391" s="252"/>
    </row>
    <row r="392" spans="2:5" ht="12.75">
      <c r="B392" s="67"/>
      <c r="C392" s="98"/>
      <c r="E392" s="252"/>
    </row>
    <row r="393" spans="2:5" ht="12.75">
      <c r="B393" s="67"/>
      <c r="C393" s="98"/>
      <c r="E393" s="252"/>
    </row>
    <row r="394" spans="2:3" ht="12.75">
      <c r="B394" s="67"/>
      <c r="C394" s="86"/>
    </row>
    <row r="395" spans="2:3" ht="12.75">
      <c r="B395" s="67"/>
      <c r="C395" s="98"/>
    </row>
    <row r="396" spans="1:7" ht="12.75">
      <c r="A396" s="53"/>
      <c r="B396" s="45"/>
      <c r="C396" s="109"/>
      <c r="D396" s="57"/>
      <c r="E396" s="221"/>
      <c r="F396" s="247"/>
      <c r="G396" s="110"/>
    </row>
    <row r="397" spans="1:7" ht="12.75">
      <c r="A397" s="53"/>
      <c r="B397" s="45"/>
      <c r="C397" s="109"/>
      <c r="D397" s="57"/>
      <c r="E397" s="221"/>
      <c r="F397" s="247"/>
      <c r="G397" s="110"/>
    </row>
    <row r="398" spans="1:7" ht="12.75">
      <c r="A398" s="53"/>
      <c r="B398" s="45"/>
      <c r="C398" s="109"/>
      <c r="D398" s="57"/>
      <c r="E398" s="221"/>
      <c r="F398" s="247"/>
      <c r="G398" s="110"/>
    </row>
    <row r="399" spans="1:7" ht="12.75">
      <c r="A399" s="53"/>
      <c r="B399" s="45"/>
      <c r="C399" s="109"/>
      <c r="D399" s="57"/>
      <c r="E399" s="221"/>
      <c r="F399" s="247"/>
      <c r="G399" s="110"/>
    </row>
    <row r="400" spans="1:7" ht="12.75">
      <c r="A400" s="53"/>
      <c r="B400" s="45"/>
      <c r="C400" s="109"/>
      <c r="D400" s="57"/>
      <c r="E400" s="221"/>
      <c r="F400" s="247"/>
      <c r="G400" s="110"/>
    </row>
    <row r="401" spans="2:7" ht="12.75">
      <c r="B401" s="63"/>
      <c r="C401" s="51"/>
      <c r="D401" s="54"/>
      <c r="E401" s="221"/>
      <c r="F401" s="251"/>
      <c r="G401" s="114"/>
    </row>
    <row r="402" spans="2:7" ht="12.75">
      <c r="B402" s="67"/>
      <c r="C402" s="88"/>
      <c r="D402" s="50"/>
      <c r="E402" s="253"/>
      <c r="F402" s="254"/>
      <c r="G402" s="110"/>
    </row>
    <row r="403" spans="2:7" ht="12.75">
      <c r="B403" s="63"/>
      <c r="C403" s="51"/>
      <c r="D403" s="54"/>
      <c r="E403" s="221"/>
      <c r="F403" s="251"/>
      <c r="G403" s="114"/>
    </row>
    <row r="404" spans="2:3" ht="12.75">
      <c r="B404" s="67"/>
      <c r="C404" s="86"/>
    </row>
    <row r="405" spans="2:3" ht="12.75">
      <c r="B405" s="67"/>
      <c r="C405" s="86"/>
    </row>
    <row r="406" spans="2:3" ht="12.75">
      <c r="B406" s="67"/>
      <c r="C406" s="86"/>
    </row>
    <row r="407" spans="2:3" ht="12.75">
      <c r="B407" s="67"/>
      <c r="C407" s="86"/>
    </row>
    <row r="408" spans="2:3" ht="12.75">
      <c r="B408" s="67"/>
      <c r="C408" s="86"/>
    </row>
    <row r="409" spans="2:3" ht="12.75">
      <c r="B409" s="67"/>
      <c r="C409" s="86"/>
    </row>
    <row r="410" spans="2:3" ht="12.75">
      <c r="B410" s="67"/>
      <c r="C410" s="86"/>
    </row>
    <row r="411" spans="2:3" ht="12.75">
      <c r="B411" s="67"/>
      <c r="C411" s="86"/>
    </row>
    <row r="412" spans="2:3" ht="12.75">
      <c r="B412" s="67"/>
      <c r="C412" s="86"/>
    </row>
    <row r="413" spans="2:3" ht="12.75">
      <c r="B413" s="67"/>
      <c r="C413" s="86"/>
    </row>
    <row r="414" spans="2:3" ht="12.75">
      <c r="B414" s="67"/>
      <c r="C414" s="86"/>
    </row>
    <row r="415" spans="2:3" ht="12.75">
      <c r="B415" s="67"/>
      <c r="C415" s="86"/>
    </row>
    <row r="416" spans="1:7" ht="12.75">
      <c r="A416" s="123"/>
      <c r="B416" s="124"/>
      <c r="C416" s="125"/>
      <c r="D416" s="126"/>
      <c r="E416" s="255"/>
      <c r="F416" s="256"/>
      <c r="G416" s="257"/>
    </row>
    <row r="417" spans="1:3" ht="12.75">
      <c r="A417" s="53"/>
      <c r="B417" s="45"/>
      <c r="C417" s="93"/>
    </row>
    <row r="418" spans="1:7" ht="12.75">
      <c r="A418" s="123"/>
      <c r="B418" s="124"/>
      <c r="C418" s="125"/>
      <c r="D418" s="126"/>
      <c r="E418" s="255"/>
      <c r="F418" s="256"/>
      <c r="G418" s="257"/>
    </row>
    <row r="419" spans="1:3" ht="12.75">
      <c r="A419" s="53"/>
      <c r="B419" s="45"/>
      <c r="C419" s="93"/>
    </row>
    <row r="420" spans="2:3" ht="12.75">
      <c r="B420" s="67"/>
      <c r="C420" s="86"/>
    </row>
    <row r="421" spans="2:3" ht="12.75">
      <c r="B421" s="67"/>
      <c r="C421" s="86"/>
    </row>
    <row r="422" spans="2:3" ht="12.75">
      <c r="B422" s="67"/>
      <c r="C422" s="86"/>
    </row>
    <row r="423" spans="2:3" ht="12.75">
      <c r="B423" s="67"/>
      <c r="C423" s="86"/>
    </row>
    <row r="424" spans="2:3" ht="12.75">
      <c r="B424" s="67"/>
      <c r="C424" s="86"/>
    </row>
    <row r="425" spans="2:3" ht="12.75">
      <c r="B425" s="67"/>
      <c r="C425" s="88"/>
    </row>
    <row r="426" spans="2:3" ht="12.75">
      <c r="B426" s="67"/>
      <c r="C426" s="86"/>
    </row>
    <row r="427" spans="2:3" ht="12.75">
      <c r="B427" s="67"/>
      <c r="C427" s="86"/>
    </row>
    <row r="428" spans="2:3" ht="12.75">
      <c r="B428" s="67"/>
      <c r="C428" s="86"/>
    </row>
    <row r="429" spans="2:3" ht="12.75">
      <c r="B429" s="67"/>
      <c r="C429" s="86"/>
    </row>
    <row r="430" spans="1:3" ht="12.75">
      <c r="A430" s="53"/>
      <c r="B430" s="45"/>
      <c r="C430" s="93"/>
    </row>
    <row r="431" spans="2:3" ht="12.75">
      <c r="B431" s="67"/>
      <c r="C431" s="86"/>
    </row>
    <row r="432" spans="1:3" ht="12.75">
      <c r="A432" s="53"/>
      <c r="B432" s="45"/>
      <c r="C432" s="93"/>
    </row>
    <row r="433" spans="1:3" ht="12.75">
      <c r="A433" s="53"/>
      <c r="B433" s="45"/>
      <c r="C433" s="93"/>
    </row>
    <row r="434" spans="2:3" ht="12.75">
      <c r="B434" s="67"/>
      <c r="C434" s="86"/>
    </row>
    <row r="435" spans="2:3" ht="12.75">
      <c r="B435" s="67"/>
      <c r="C435" s="86"/>
    </row>
    <row r="436" spans="2:3" ht="12.75">
      <c r="B436" s="67"/>
      <c r="C436" s="86"/>
    </row>
    <row r="437" spans="2:3" ht="12.75">
      <c r="B437" s="67"/>
      <c r="C437" s="86"/>
    </row>
    <row r="438" spans="2:3" ht="12.75">
      <c r="B438" s="67"/>
      <c r="C438" s="86"/>
    </row>
    <row r="439" spans="2:3" ht="12.75">
      <c r="B439" s="67"/>
      <c r="C439" s="86"/>
    </row>
    <row r="440" spans="2:3" ht="12.75">
      <c r="B440" s="67"/>
      <c r="C440" s="86"/>
    </row>
    <row r="441" spans="2:3" ht="12.75">
      <c r="B441" s="67"/>
      <c r="C441" s="86"/>
    </row>
    <row r="442" spans="1:3" ht="12.75">
      <c r="A442" s="53"/>
      <c r="B442" s="45"/>
      <c r="C442" s="93"/>
    </row>
    <row r="443" spans="1:3" ht="12.75">
      <c r="A443" s="53"/>
      <c r="B443" s="45"/>
      <c r="C443" s="93"/>
    </row>
    <row r="444" spans="1:3" ht="12.75">
      <c r="A444" s="53"/>
      <c r="B444" s="45"/>
      <c r="C444" s="93"/>
    </row>
    <row r="445" spans="1:3" ht="12.75">
      <c r="A445" s="53"/>
      <c r="B445" s="45"/>
      <c r="C445" s="93"/>
    </row>
    <row r="446" spans="1:3" ht="12.75">
      <c r="A446" s="53"/>
      <c r="B446" s="45"/>
      <c r="C446" s="93"/>
    </row>
    <row r="447" spans="1:3" ht="12.75">
      <c r="A447" s="53"/>
      <c r="B447" s="45"/>
      <c r="C447" s="93"/>
    </row>
    <row r="448" spans="2:3" ht="12.75">
      <c r="B448" s="67"/>
      <c r="C448" s="86"/>
    </row>
    <row r="449" spans="2:3" ht="12.75">
      <c r="B449" s="67"/>
      <c r="C449" s="86"/>
    </row>
    <row r="450" spans="2:3" ht="12.75">
      <c r="B450" s="67"/>
      <c r="C450" s="86"/>
    </row>
    <row r="451" spans="2:3" ht="12.75">
      <c r="B451" s="67"/>
      <c r="C451" s="86"/>
    </row>
    <row r="452" spans="1:3" ht="12.75">
      <c r="A452" s="53"/>
      <c r="B452" s="45"/>
      <c r="C452" s="93"/>
    </row>
    <row r="453" spans="2:3" ht="12.75">
      <c r="B453" s="67"/>
      <c r="C453" s="86"/>
    </row>
    <row r="454" spans="1:3" ht="12.75">
      <c r="A454" s="53"/>
      <c r="B454" s="45"/>
      <c r="C454" s="93"/>
    </row>
    <row r="455" spans="1:3" ht="12.75">
      <c r="A455" s="53"/>
      <c r="B455" s="45"/>
      <c r="C455" s="93"/>
    </row>
    <row r="456" spans="2:7" ht="12.75">
      <c r="B456" s="67"/>
      <c r="C456" s="88"/>
      <c r="D456" s="50"/>
      <c r="G456" s="110"/>
    </row>
    <row r="457" spans="2:7" ht="12.75">
      <c r="B457" s="67"/>
      <c r="C457" s="88"/>
      <c r="D457" s="50"/>
      <c r="G457" s="110"/>
    </row>
    <row r="458" spans="2:7" ht="12.75">
      <c r="B458" s="67"/>
      <c r="C458" s="88"/>
      <c r="D458" s="50"/>
      <c r="G458" s="110"/>
    </row>
    <row r="459" spans="2:7" ht="12.75">
      <c r="B459" s="63"/>
      <c r="C459" s="51"/>
      <c r="D459" s="54"/>
      <c r="E459" s="221"/>
      <c r="F459" s="251"/>
      <c r="G459" s="114"/>
    </row>
    <row r="460" spans="1:6" ht="12.75">
      <c r="A460" s="44"/>
      <c r="B460" s="76"/>
      <c r="C460" s="88"/>
      <c r="D460" s="50"/>
      <c r="E460" s="258"/>
      <c r="F460" s="254"/>
    </row>
    <row r="461" spans="2:7" ht="12.75">
      <c r="B461" s="63"/>
      <c r="C461" s="51"/>
      <c r="D461" s="54"/>
      <c r="E461" s="221"/>
      <c r="F461" s="251"/>
      <c r="G461" s="114"/>
    </row>
    <row r="462" spans="2:3" ht="12.75">
      <c r="B462" s="67"/>
      <c r="C462" s="86"/>
    </row>
    <row r="463" spans="1:7" ht="12.75">
      <c r="A463" s="127"/>
      <c r="B463" s="128"/>
      <c r="C463" s="108"/>
      <c r="D463" s="129"/>
      <c r="E463" s="259"/>
      <c r="F463" s="260"/>
      <c r="G463" s="261"/>
    </row>
    <row r="464" spans="2:6" ht="12.75">
      <c r="B464" s="45"/>
      <c r="C464" s="46"/>
      <c r="D464" s="54"/>
      <c r="E464" s="221"/>
      <c r="F464" s="251"/>
    </row>
    <row r="465" spans="2:3" ht="12.75">
      <c r="B465" s="67"/>
      <c r="C465" s="86"/>
    </row>
    <row r="466" spans="2:3" ht="12.75">
      <c r="B466" s="67"/>
      <c r="C466" s="86"/>
    </row>
    <row r="467" spans="2:3" ht="12.75">
      <c r="B467" s="67"/>
      <c r="C467" s="86"/>
    </row>
    <row r="468" spans="2:3" ht="12.75">
      <c r="B468" s="67"/>
      <c r="C468" s="86"/>
    </row>
    <row r="469" spans="2:3" ht="12.75">
      <c r="B469" s="67"/>
      <c r="C469" s="86"/>
    </row>
    <row r="470" spans="2:3" ht="12.75">
      <c r="B470" s="67"/>
      <c r="C470" s="86"/>
    </row>
    <row r="471" spans="2:3" ht="12.75">
      <c r="B471" s="67"/>
      <c r="C471" s="86"/>
    </row>
    <row r="472" spans="2:3" ht="12.75">
      <c r="B472" s="67"/>
      <c r="C472" s="86"/>
    </row>
    <row r="473" spans="2:3" ht="12.75">
      <c r="B473" s="67"/>
      <c r="C473" s="86"/>
    </row>
    <row r="474" spans="2:3" ht="12.75">
      <c r="B474" s="67"/>
      <c r="C474" s="86"/>
    </row>
    <row r="475" spans="2:3" ht="12.75">
      <c r="B475" s="67"/>
      <c r="C475" s="86"/>
    </row>
    <row r="476" spans="2:3" ht="12.75">
      <c r="B476" s="67"/>
      <c r="C476" s="86"/>
    </row>
    <row r="477" spans="2:3" ht="12.75">
      <c r="B477" s="67"/>
      <c r="C477" s="86"/>
    </row>
    <row r="478" spans="2:3" ht="12.75">
      <c r="B478" s="67"/>
      <c r="C478" s="86"/>
    </row>
    <row r="479" spans="2:3" ht="12.75">
      <c r="B479" s="67"/>
      <c r="C479" s="86"/>
    </row>
    <row r="480" spans="2:3" ht="12.75">
      <c r="B480" s="67"/>
      <c r="C480" s="86"/>
    </row>
    <row r="481" spans="2:3" ht="12.75">
      <c r="B481" s="67"/>
      <c r="C481" s="86"/>
    </row>
    <row r="482" spans="2:3" ht="12.75">
      <c r="B482" s="67"/>
      <c r="C482" s="86"/>
    </row>
    <row r="483" spans="2:3" ht="12.75">
      <c r="B483" s="67"/>
      <c r="C483" s="86"/>
    </row>
    <row r="484" spans="2:3" ht="12.75">
      <c r="B484" s="67"/>
      <c r="C484" s="86"/>
    </row>
    <row r="485" spans="2:3" ht="12.75">
      <c r="B485" s="67"/>
      <c r="C485" s="86"/>
    </row>
    <row r="486" spans="2:3" ht="12.75">
      <c r="B486" s="67"/>
      <c r="C486" s="86"/>
    </row>
    <row r="487" spans="2:3" ht="12.75">
      <c r="B487" s="67"/>
      <c r="C487" s="86"/>
    </row>
    <row r="488" spans="2:3" ht="12.75">
      <c r="B488" s="67"/>
      <c r="C488" s="86"/>
    </row>
    <row r="489" spans="2:3" ht="12.75">
      <c r="B489" s="67"/>
      <c r="C489" s="86"/>
    </row>
    <row r="490" spans="2:3" ht="12.75">
      <c r="B490" s="67"/>
      <c r="C490" s="86"/>
    </row>
    <row r="491" spans="2:3" ht="12.75">
      <c r="B491" s="67"/>
      <c r="C491" s="86"/>
    </row>
    <row r="492" spans="2:3" ht="12.75">
      <c r="B492" s="67"/>
      <c r="C492" s="86"/>
    </row>
    <row r="493" spans="2:3" ht="12.75">
      <c r="B493" s="67"/>
      <c r="C493" s="86"/>
    </row>
    <row r="494" spans="2:3" ht="12.75">
      <c r="B494" s="67"/>
      <c r="C494" s="86"/>
    </row>
    <row r="495" spans="2:3" ht="12.75">
      <c r="B495" s="67"/>
      <c r="C495" s="86"/>
    </row>
    <row r="496" spans="1:7" ht="12.75">
      <c r="A496" s="44"/>
      <c r="B496" s="76"/>
      <c r="C496" s="88"/>
      <c r="D496" s="50"/>
      <c r="E496" s="258"/>
      <c r="F496" s="254"/>
      <c r="G496" s="110"/>
    </row>
    <row r="497" spans="2:3" ht="12.75">
      <c r="B497" s="67"/>
      <c r="C497" s="86"/>
    </row>
    <row r="498" spans="2:7" ht="12.75">
      <c r="B498" s="63"/>
      <c r="C498" s="51"/>
      <c r="D498" s="54"/>
      <c r="E498" s="221"/>
      <c r="F498" s="251"/>
      <c r="G498" s="114"/>
    </row>
    <row r="499" spans="1:7" ht="12.75">
      <c r="A499" s="53"/>
      <c r="B499" s="45"/>
      <c r="C499" s="109"/>
      <c r="D499" s="57"/>
      <c r="E499" s="221"/>
      <c r="F499" s="247"/>
      <c r="G499" s="110"/>
    </row>
    <row r="500" spans="1:6" ht="12.75">
      <c r="A500" s="44"/>
      <c r="B500" s="76"/>
      <c r="C500" s="88"/>
      <c r="D500" s="50"/>
      <c r="E500" s="258"/>
      <c r="F500" s="254"/>
    </row>
    <row r="501" spans="2:3" ht="12.75">
      <c r="B501" s="67"/>
      <c r="C501" s="86"/>
    </row>
    <row r="502" spans="2:6" ht="12.75">
      <c r="B502" s="45"/>
      <c r="C502" s="46"/>
      <c r="D502" s="54"/>
      <c r="E502" s="221"/>
      <c r="F502" s="251"/>
    </row>
    <row r="503" spans="2:7" ht="12.75">
      <c r="B503" s="45"/>
      <c r="C503" s="46"/>
      <c r="D503" s="54"/>
      <c r="E503" s="221"/>
      <c r="F503" s="251"/>
      <c r="G503" s="114"/>
    </row>
    <row r="504" spans="1:6" ht="12.75">
      <c r="A504" s="53"/>
      <c r="B504" s="45"/>
      <c r="C504" s="93"/>
      <c r="D504" s="54"/>
      <c r="E504" s="221"/>
      <c r="F504" s="247"/>
    </row>
    <row r="505" spans="1:7" ht="12.75">
      <c r="A505" s="53"/>
      <c r="B505" s="45"/>
      <c r="C505" s="93"/>
      <c r="D505" s="54"/>
      <c r="E505" s="221"/>
      <c r="F505" s="247"/>
      <c r="G505" s="110"/>
    </row>
    <row r="506" spans="2:6" ht="12.75">
      <c r="B506" s="45"/>
      <c r="C506" s="46"/>
      <c r="D506" s="54"/>
      <c r="E506" s="221"/>
      <c r="F506" s="251"/>
    </row>
    <row r="507" spans="1:7" ht="12.75">
      <c r="A507" s="53"/>
      <c r="B507" s="45"/>
      <c r="C507" s="93"/>
      <c r="D507" s="54"/>
      <c r="E507" s="221"/>
      <c r="F507" s="247"/>
      <c r="G507" s="110"/>
    </row>
    <row r="508" spans="2:3" ht="12.75">
      <c r="B508" s="67"/>
      <c r="C508" s="86"/>
    </row>
    <row r="509" spans="2:7" ht="12.75">
      <c r="B509" s="67"/>
      <c r="C509" s="86"/>
      <c r="G509" s="110"/>
    </row>
    <row r="510" spans="1:6" ht="12.75">
      <c r="A510" s="53"/>
      <c r="B510" s="45"/>
      <c r="C510" s="93"/>
      <c r="D510" s="54"/>
      <c r="E510" s="221"/>
      <c r="F510" s="247"/>
    </row>
    <row r="511" spans="2:7" ht="12.75">
      <c r="B511" s="67"/>
      <c r="C511" s="86"/>
      <c r="G511" s="110"/>
    </row>
    <row r="512" spans="1:6" ht="12.75">
      <c r="A512" s="53"/>
      <c r="B512" s="45"/>
      <c r="C512" s="93"/>
      <c r="D512" s="54"/>
      <c r="E512" s="221"/>
      <c r="F512" s="247"/>
    </row>
    <row r="513" spans="1:7" ht="12.75">
      <c r="A513" s="53"/>
      <c r="B513" s="45"/>
      <c r="C513" s="93"/>
      <c r="D513" s="54"/>
      <c r="E513" s="221"/>
      <c r="F513" s="247"/>
      <c r="G513" s="110"/>
    </row>
    <row r="514" spans="2:6" ht="12.75">
      <c r="B514" s="45"/>
      <c r="C514" s="46"/>
      <c r="D514" s="54"/>
      <c r="E514" s="221"/>
      <c r="F514" s="251"/>
    </row>
    <row r="515" spans="1:7" ht="12.75">
      <c r="A515" s="53"/>
      <c r="B515" s="45"/>
      <c r="C515" s="93"/>
      <c r="D515" s="54"/>
      <c r="E515" s="221"/>
      <c r="F515" s="247"/>
      <c r="G515" s="110"/>
    </row>
    <row r="516" spans="1:6" ht="12.75">
      <c r="A516" s="53"/>
      <c r="B516" s="45"/>
      <c r="C516" s="93"/>
      <c r="D516" s="54"/>
      <c r="E516" s="221"/>
      <c r="F516" s="247"/>
    </row>
    <row r="517" spans="1:7" ht="12.75">
      <c r="A517" s="53"/>
      <c r="B517" s="45"/>
      <c r="C517" s="93"/>
      <c r="D517" s="54"/>
      <c r="E517" s="221"/>
      <c r="F517" s="247"/>
      <c r="G517" s="110"/>
    </row>
    <row r="518" spans="1:6" ht="12.75">
      <c r="A518" s="53"/>
      <c r="B518" s="45"/>
      <c r="C518" s="93"/>
      <c r="D518" s="54"/>
      <c r="E518" s="221"/>
      <c r="F518" s="247"/>
    </row>
    <row r="519" spans="2:7" ht="12.75">
      <c r="B519" s="45"/>
      <c r="C519" s="46"/>
      <c r="D519" s="54"/>
      <c r="E519" s="221"/>
      <c r="F519" s="251"/>
      <c r="G519" s="114"/>
    </row>
    <row r="520" spans="1:6" ht="12.75">
      <c r="A520" s="53"/>
      <c r="B520" s="45"/>
      <c r="C520" s="93"/>
      <c r="D520" s="54"/>
      <c r="E520" s="221"/>
      <c r="F520" s="247"/>
    </row>
    <row r="521" spans="2:3" ht="12.75">
      <c r="B521" s="67"/>
      <c r="C521" s="86"/>
    </row>
    <row r="522" spans="2:6" ht="12.75">
      <c r="B522" s="45"/>
      <c r="C522" s="46"/>
      <c r="D522" s="54"/>
      <c r="E522" s="221"/>
      <c r="F522" s="251"/>
    </row>
    <row r="523" spans="2:7" ht="12.75">
      <c r="B523" s="67"/>
      <c r="C523" s="88"/>
      <c r="D523" s="50"/>
      <c r="G523" s="110"/>
    </row>
    <row r="524" spans="2:3" ht="12.75">
      <c r="B524" s="67"/>
      <c r="C524" s="86"/>
    </row>
    <row r="525" spans="2:7" ht="12.75">
      <c r="B525" s="45"/>
      <c r="C525" s="46"/>
      <c r="D525" s="54"/>
      <c r="E525" s="221"/>
      <c r="F525" s="251"/>
      <c r="G525" s="59"/>
    </row>
    <row r="526" spans="2:3" ht="12.75">
      <c r="B526" s="67"/>
      <c r="C526" s="86"/>
    </row>
    <row r="527" spans="2:3" ht="12.75">
      <c r="B527" s="67"/>
      <c r="C527" s="86"/>
    </row>
    <row r="528" spans="2:3" ht="12.75">
      <c r="B528" s="67"/>
      <c r="C528" s="86"/>
    </row>
    <row r="529" spans="2:3" ht="12.75">
      <c r="B529" s="67"/>
      <c r="C529" s="86"/>
    </row>
    <row r="530" spans="1:7" ht="12.75">
      <c r="A530" s="44"/>
      <c r="B530" s="76"/>
      <c r="C530" s="88"/>
      <c r="D530" s="50"/>
      <c r="E530" s="258"/>
      <c r="F530" s="254"/>
      <c r="G530" s="110"/>
    </row>
    <row r="531" spans="2:3" ht="12.75">
      <c r="B531" s="67"/>
      <c r="C531" s="86"/>
    </row>
    <row r="532" spans="2:3" ht="12.75">
      <c r="B532" s="67"/>
      <c r="C532" s="86"/>
    </row>
    <row r="533" spans="2:3" ht="12.75">
      <c r="B533" s="67"/>
      <c r="C533" s="86"/>
    </row>
    <row r="534" spans="2:7" ht="12.75">
      <c r="B534" s="67"/>
      <c r="C534" s="88"/>
      <c r="D534" s="50"/>
      <c r="E534" s="253"/>
      <c r="F534" s="254"/>
      <c r="G534" s="110"/>
    </row>
    <row r="535" spans="2:7" ht="12.75">
      <c r="B535" s="67"/>
      <c r="C535" s="88"/>
      <c r="D535" s="50"/>
      <c r="E535" s="253"/>
      <c r="F535" s="254"/>
      <c r="G535" s="110"/>
    </row>
    <row r="536" spans="1:3" ht="12.75">
      <c r="A536" s="53"/>
      <c r="B536" s="45"/>
      <c r="C536" s="93"/>
    </row>
    <row r="537" spans="1:3" ht="12.75">
      <c r="A537" s="53"/>
      <c r="B537" s="45"/>
      <c r="C537" s="93"/>
    </row>
    <row r="538" spans="1:3" ht="12.75">
      <c r="A538" s="53"/>
      <c r="B538" s="45"/>
      <c r="C538" s="93"/>
    </row>
    <row r="539" spans="1:3" ht="12.75">
      <c r="A539" s="53"/>
      <c r="B539" s="63"/>
      <c r="C539" s="51"/>
    </row>
    <row r="540" spans="1:3" ht="12.75">
      <c r="A540" s="53"/>
      <c r="B540" s="45"/>
      <c r="C540" s="93"/>
    </row>
    <row r="541" spans="1:3" ht="12.75">
      <c r="A541" s="53"/>
      <c r="B541" s="45"/>
      <c r="C541" s="93"/>
    </row>
    <row r="542" spans="2:7" ht="12.75">
      <c r="B542" s="63"/>
      <c r="C542" s="51"/>
      <c r="D542" s="54"/>
      <c r="E542" s="253"/>
      <c r="F542" s="262"/>
      <c r="G542" s="114"/>
    </row>
    <row r="543" spans="1:6" ht="12.75">
      <c r="A543" s="53"/>
      <c r="B543" s="45"/>
      <c r="C543" s="93"/>
      <c r="E543" s="258"/>
      <c r="F543" s="254"/>
    </row>
    <row r="544" spans="2:7" ht="12.75">
      <c r="B544" s="63"/>
      <c r="C544" s="51"/>
      <c r="D544" s="54"/>
      <c r="E544" s="253"/>
      <c r="F544" s="262"/>
      <c r="G544" s="114"/>
    </row>
    <row r="545" spans="2:7" ht="12.75">
      <c r="B545" s="63"/>
      <c r="C545" s="51"/>
      <c r="D545" s="54"/>
      <c r="E545" s="253"/>
      <c r="F545" s="262"/>
      <c r="G545" s="114"/>
    </row>
    <row r="546" spans="2:7" ht="12.75">
      <c r="B546" s="63"/>
      <c r="C546" s="51"/>
      <c r="D546" s="54"/>
      <c r="E546" s="253"/>
      <c r="F546" s="262"/>
      <c r="G546" s="114"/>
    </row>
    <row r="547" spans="2:7" ht="12.75">
      <c r="B547" s="63"/>
      <c r="C547" s="51"/>
      <c r="D547" s="54"/>
      <c r="E547" s="253"/>
      <c r="F547" s="262"/>
      <c r="G547" s="114"/>
    </row>
    <row r="548" spans="2:7" ht="12.75">
      <c r="B548" s="63"/>
      <c r="C548" s="51"/>
      <c r="D548" s="54"/>
      <c r="E548" s="253"/>
      <c r="F548" s="262"/>
      <c r="G548" s="114"/>
    </row>
    <row r="549" spans="2:7" ht="12.75">
      <c r="B549" s="63"/>
      <c r="C549" s="51"/>
      <c r="D549" s="54"/>
      <c r="E549" s="253"/>
      <c r="F549" s="262"/>
      <c r="G549" s="114"/>
    </row>
    <row r="550" spans="2:7" ht="12.75">
      <c r="B550" s="63"/>
      <c r="C550" s="51"/>
      <c r="D550" s="54"/>
      <c r="E550" s="253"/>
      <c r="F550" s="262"/>
      <c r="G550" s="114"/>
    </row>
    <row r="551" spans="1:6" ht="12.75">
      <c r="A551" s="53"/>
      <c r="B551" s="45"/>
      <c r="C551" s="93"/>
      <c r="E551" s="258"/>
      <c r="F551" s="254"/>
    </row>
    <row r="552" spans="2:7" ht="12.75">
      <c r="B552" s="63"/>
      <c r="C552" s="51"/>
      <c r="D552" s="54"/>
      <c r="E552" s="253"/>
      <c r="F552" s="262"/>
      <c r="G552" s="114"/>
    </row>
    <row r="553" spans="2:7" ht="12.75">
      <c r="B553" s="67"/>
      <c r="C553" s="88"/>
      <c r="D553" s="50"/>
      <c r="E553" s="253"/>
      <c r="F553" s="254"/>
      <c r="G553" s="110"/>
    </row>
    <row r="554" spans="2:7" ht="12.75">
      <c r="B554" s="67"/>
      <c r="C554" s="86"/>
      <c r="E554" s="221"/>
      <c r="G554" s="110"/>
    </row>
    <row r="555" spans="2:6" ht="12.75">
      <c r="B555" s="67"/>
      <c r="C555" s="86"/>
      <c r="E555" s="258"/>
      <c r="F555" s="254"/>
    </row>
    <row r="556" spans="2:7" ht="12.75">
      <c r="B556" s="67"/>
      <c r="C556" s="88"/>
      <c r="D556" s="50"/>
      <c r="E556" s="253"/>
      <c r="F556" s="254"/>
      <c r="G556" s="110"/>
    </row>
    <row r="557" spans="2:7" ht="12.75">
      <c r="B557" s="67"/>
      <c r="C557" s="88"/>
      <c r="D557" s="50"/>
      <c r="E557" s="253"/>
      <c r="F557" s="254"/>
      <c r="G557" s="110"/>
    </row>
    <row r="558" spans="2:7" ht="12.75">
      <c r="B558" s="67"/>
      <c r="C558" s="88"/>
      <c r="D558" s="50"/>
      <c r="E558" s="253"/>
      <c r="F558" s="254"/>
      <c r="G558" s="110"/>
    </row>
    <row r="559" spans="2:7" ht="12.75">
      <c r="B559" s="67"/>
      <c r="C559" s="88"/>
      <c r="D559" s="50"/>
      <c r="E559" s="253"/>
      <c r="F559" s="254"/>
      <c r="G559" s="110"/>
    </row>
    <row r="560" spans="2:7" ht="12.75">
      <c r="B560" s="67"/>
      <c r="C560" s="88"/>
      <c r="D560" s="50"/>
      <c r="E560" s="253"/>
      <c r="F560" s="254"/>
      <c r="G560" s="110"/>
    </row>
  </sheetData>
  <printOptions/>
  <pageMargins left="0.75" right="0.25" top="0.5" bottom="0.5" header="0" footer="0"/>
  <pageSetup firstPageNumber="14" useFirstPageNumber="1" horizontalDpi="1200" verticalDpi="1200" orientation="portrait" paperSize="9" r:id="rId2"/>
  <headerFooter alignWithMargins="0">
    <oddFooter>&amp;COcena stroškov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Hidrosvet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Urška Petje</dc:creator>
  <cp:keywords/>
  <dc:description/>
  <cp:lastModifiedBy>Urška Petje</cp:lastModifiedBy>
  <cp:lastPrinted>2006-08-28T08:50:51Z</cp:lastPrinted>
  <dcterms:created xsi:type="dcterms:W3CDTF">2006-03-28T06:33:40Z</dcterms:created>
  <dcterms:modified xsi:type="dcterms:W3CDTF">2006-08-29T10:05:54Z</dcterms:modified>
  <cp:category/>
  <cp:version/>
  <cp:contentType/>
  <cp:contentStatus/>
</cp:coreProperties>
</file>